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showInkAnnotation="0" codeName="ThisWorkbook"/>
  <xr:revisionPtr revIDLastSave="0" documentId="13_ncr:1_{BDCBD798-FA4C-4A6A-9357-5280EE051594}" xr6:coauthVersionLast="47" xr6:coauthVersionMax="47" xr10:uidLastSave="{00000000-0000-0000-0000-000000000000}"/>
  <bookViews>
    <workbookView xWindow="-120" yWindow="-120" windowWidth="29040" windowHeight="15720" firstSheet="18" activeTab="35" xr2:uid="{00000000-000D-0000-FFFF-FFFF00000000}"/>
  </bookViews>
  <sheets>
    <sheet name="1987" sheetId="33" r:id="rId1"/>
    <sheet name="1990" sheetId="32" r:id="rId2"/>
    <sheet name="1991" sheetId="31" r:id="rId3"/>
    <sheet name="1992" sheetId="30" r:id="rId4"/>
    <sheet name="1993" sheetId="29" r:id="rId5"/>
    <sheet name="1994" sheetId="28" r:id="rId6"/>
    <sheet name="1995" sheetId="27" r:id="rId7"/>
    <sheet name="1996" sheetId="26" r:id="rId8"/>
    <sheet name="1997" sheetId="25" r:id="rId9"/>
    <sheet name="1998" sheetId="24" r:id="rId10"/>
    <sheet name="1999" sheetId="23" r:id="rId11"/>
    <sheet name="2000" sheetId="22" r:id="rId12"/>
    <sheet name="2001" sheetId="21" r:id="rId13"/>
    <sheet name="2002" sheetId="20" r:id="rId14"/>
    <sheet name="2003" sheetId="19" r:id="rId15"/>
    <sheet name="2004" sheetId="18" r:id="rId16"/>
    <sheet name="2005" sheetId="17" r:id="rId17"/>
    <sheet name="2006" sheetId="16" r:id="rId18"/>
    <sheet name="2007" sheetId="15" r:id="rId19"/>
    <sheet name="2008" sheetId="14" r:id="rId20"/>
    <sheet name="2009" sheetId="13" r:id="rId21"/>
    <sheet name="2010" sheetId="12" r:id="rId22"/>
    <sheet name="2011" sheetId="11" r:id="rId23"/>
    <sheet name="2012" sheetId="10" r:id="rId24"/>
    <sheet name="2013" sheetId="9" r:id="rId25"/>
    <sheet name="2014" sheetId="8" r:id="rId26"/>
    <sheet name="2015" sheetId="7" r:id="rId27"/>
    <sheet name="2016" sheetId="5" r:id="rId28"/>
    <sheet name="2017" sheetId="4" r:id="rId29"/>
    <sheet name="2018" sheetId="3" r:id="rId30"/>
    <sheet name="2019" sheetId="6" r:id="rId31"/>
    <sheet name="2020" sheetId="34" r:id="rId32"/>
    <sheet name="2021" sheetId="35" r:id="rId33"/>
    <sheet name="2022" sheetId="36" r:id="rId34"/>
    <sheet name="2023" sheetId="37" r:id="rId35"/>
    <sheet name="2024" sheetId="38" r:id="rId3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37" l="1"/>
  <c r="E152" i="38"/>
  <c r="E141" i="38" l="1"/>
  <c r="AF141" i="38" l="1"/>
  <c r="Y141" i="38"/>
  <c r="AC141" i="38"/>
  <c r="J141" i="38"/>
  <c r="R141" i="38"/>
  <c r="A10" i="38"/>
  <c r="AH141" i="38" l="1"/>
  <c r="AI141" i="38"/>
  <c r="X141" i="38"/>
  <c r="O141" i="38"/>
  <c r="P141" i="38"/>
  <c r="F141" i="38"/>
  <c r="K141" i="38"/>
  <c r="H141" i="38"/>
  <c r="N141" i="38"/>
  <c r="G141" i="38"/>
  <c r="I141" i="38"/>
  <c r="L141" i="38"/>
  <c r="M141" i="38"/>
  <c r="Q141" i="38"/>
  <c r="S141" i="38"/>
  <c r="V141" i="38"/>
  <c r="T141" i="38"/>
  <c r="U141" i="38"/>
  <c r="AG141" i="38"/>
  <c r="AJ141" i="38"/>
  <c r="AD141" i="38"/>
  <c r="AJ141" i="37" l="1"/>
  <c r="O141" i="37" l="1"/>
  <c r="P141" i="37"/>
  <c r="V141" i="37"/>
  <c r="T141" i="37"/>
  <c r="R141" i="37"/>
  <c r="S141" i="37"/>
  <c r="U141" i="37"/>
  <c r="Q141" i="37"/>
  <c r="N141" i="37"/>
  <c r="A10" i="36" l="1"/>
  <c r="A10" i="35" l="1"/>
  <c r="A10" i="34" l="1"/>
  <c r="AF141" i="33" l="1"/>
  <c r="AD141" i="33"/>
  <c r="Y141" i="33"/>
  <c r="X141" i="33"/>
  <c r="S141" i="33"/>
  <c r="R141" i="33"/>
  <c r="M141" i="33"/>
  <c r="L141" i="33"/>
  <c r="AJ141" i="33"/>
  <c r="AI141" i="33"/>
  <c r="AH141" i="33"/>
  <c r="AG141" i="33"/>
  <c r="AC141" i="33"/>
  <c r="AB141" i="33"/>
  <c r="AA141" i="33"/>
  <c r="AA152" i="33" s="1"/>
  <c r="Z141" i="33"/>
  <c r="W141" i="33"/>
  <c r="V141" i="33"/>
  <c r="U141" i="33"/>
  <c r="U152" i="33" s="1"/>
  <c r="T141" i="33"/>
  <c r="Q141" i="33"/>
  <c r="P141" i="33"/>
  <c r="O141" i="33"/>
  <c r="O152" i="33" s="1"/>
  <c r="N141" i="33"/>
  <c r="K141" i="33"/>
  <c r="J141" i="33"/>
  <c r="I141" i="33"/>
  <c r="I152" i="33" s="1"/>
  <c r="H141" i="33"/>
  <c r="A10" i="33"/>
  <c r="L154" i="33" l="1"/>
  <c r="L152" i="33"/>
  <c r="R152" i="33"/>
  <c r="X152" i="33"/>
  <c r="AD152" i="33"/>
  <c r="M152" i="33"/>
  <c r="S152" i="33"/>
  <c r="Y152" i="33"/>
  <c r="N154" i="33"/>
  <c r="Z154" i="33"/>
  <c r="I154" i="33"/>
  <c r="O154" i="33"/>
  <c r="U154" i="33"/>
  <c r="AA154" i="33"/>
  <c r="T154" i="33"/>
  <c r="J154" i="33"/>
  <c r="P154" i="33"/>
  <c r="V154" i="33"/>
  <c r="AB154" i="33"/>
  <c r="H154" i="33"/>
  <c r="K152" i="33"/>
  <c r="Q152" i="33"/>
  <c r="W152" i="33"/>
  <c r="AC152" i="33"/>
  <c r="H152" i="33"/>
  <c r="N152" i="33"/>
  <c r="T152" i="33"/>
  <c r="Z152" i="33"/>
  <c r="M154" i="33"/>
  <c r="S154" i="33"/>
  <c r="Y154" i="33"/>
  <c r="R154" i="33"/>
  <c r="X154" i="33"/>
  <c r="AD154" i="33"/>
  <c r="K154" i="33"/>
  <c r="Q154" i="33"/>
  <c r="W154" i="33"/>
  <c r="AC154" i="33"/>
  <c r="J152" i="33"/>
  <c r="P152" i="33"/>
  <c r="V152" i="33"/>
  <c r="AB152" i="33"/>
  <c r="A10" i="32" l="1"/>
  <c r="A10" i="31"/>
  <c r="A10" i="30"/>
  <c r="A10" i="29"/>
  <c r="A10" i="28"/>
  <c r="A10" i="27"/>
  <c r="A10" i="26"/>
  <c r="A10" i="25"/>
  <c r="A10" i="24"/>
  <c r="A10" i="23"/>
  <c r="A10" i="22"/>
  <c r="A10" i="21"/>
  <c r="A10" i="20"/>
  <c r="A10" i="19"/>
  <c r="A10" i="18"/>
  <c r="A10" i="17"/>
  <c r="A10" i="16"/>
  <c r="A10" i="15"/>
  <c r="A10" i="14"/>
  <c r="A10" i="13"/>
  <c r="A10" i="12"/>
  <c r="A10" i="11"/>
  <c r="A10" i="10"/>
  <c r="A10" i="9"/>
  <c r="AJ141" i="28" l="1"/>
  <c r="AJ141" i="23"/>
  <c r="AJ141" i="29"/>
  <c r="AJ141" i="30"/>
  <c r="AJ141" i="31"/>
  <c r="AJ141" i="22"/>
  <c r="AJ141" i="21"/>
  <c r="AJ141" i="24"/>
  <c r="AJ141" i="25"/>
  <c r="AJ141" i="26"/>
  <c r="AJ141" i="18"/>
  <c r="AJ141" i="27"/>
  <c r="AJ141" i="32"/>
  <c r="AJ141" i="14"/>
  <c r="AJ141" i="17"/>
  <c r="AJ141" i="16"/>
  <c r="AJ141" i="15"/>
  <c r="AJ141" i="19"/>
  <c r="AJ141" i="20"/>
  <c r="A10" i="8"/>
  <c r="A10" i="7" l="1"/>
  <c r="A10" i="6" l="1"/>
  <c r="A10" i="5" l="1"/>
  <c r="A10" i="4"/>
  <c r="A10" i="3" l="1"/>
  <c r="U141" i="36" l="1"/>
  <c r="R141" i="36"/>
  <c r="N141" i="36"/>
  <c r="T141" i="36"/>
  <c r="V141" i="36"/>
  <c r="P141" i="36"/>
  <c r="Q141" i="36"/>
  <c r="S141" i="36"/>
  <c r="N141" i="27"/>
  <c r="N141" i="19"/>
  <c r="N141" i="11"/>
  <c r="N141" i="6"/>
  <c r="O141" i="31"/>
  <c r="O141" i="23"/>
  <c r="O141" i="15"/>
  <c r="O141" i="7"/>
  <c r="P141" i="28"/>
  <c r="P141" i="20"/>
  <c r="P141" i="12"/>
  <c r="P141" i="3"/>
  <c r="Q141" i="30"/>
  <c r="Q141" i="22"/>
  <c r="Q141" i="14"/>
  <c r="Q141" i="5"/>
  <c r="R141" i="25"/>
  <c r="R141" i="17"/>
  <c r="R141" i="9"/>
  <c r="R141" i="35"/>
  <c r="S141" i="30"/>
  <c r="S141" i="22"/>
  <c r="S141" i="14"/>
  <c r="S141" i="5"/>
  <c r="T141" i="27"/>
  <c r="T141" i="19"/>
  <c r="T141" i="11"/>
  <c r="T141" i="6"/>
  <c r="U141" i="32"/>
  <c r="U141" i="24"/>
  <c r="U141" i="16"/>
  <c r="U141" i="8"/>
  <c r="V141" i="27"/>
  <c r="V141" i="19"/>
  <c r="V141" i="11"/>
  <c r="V141" i="6"/>
  <c r="N141" i="26"/>
  <c r="N141" i="18"/>
  <c r="N141" i="10"/>
  <c r="N141" i="34"/>
  <c r="O141" i="30"/>
  <c r="O141" i="22"/>
  <c r="O141" i="14"/>
  <c r="O141" i="5"/>
  <c r="P141" i="27"/>
  <c r="P141" i="19"/>
  <c r="P141" i="11"/>
  <c r="P141" i="6"/>
  <c r="Q141" i="29"/>
  <c r="Q141" i="21"/>
  <c r="Q141" i="13"/>
  <c r="Q141" i="4"/>
  <c r="R141" i="32"/>
  <c r="R141" i="24"/>
  <c r="R141" i="16"/>
  <c r="R141" i="8"/>
  <c r="S141" i="29"/>
  <c r="S141" i="21"/>
  <c r="S141" i="13"/>
  <c r="S141" i="4"/>
  <c r="T141" i="26"/>
  <c r="T141" i="18"/>
  <c r="T141" i="10"/>
  <c r="T141" i="34"/>
  <c r="U141" i="31"/>
  <c r="U141" i="23"/>
  <c r="U141" i="15"/>
  <c r="U141" i="7"/>
  <c r="V141" i="26"/>
  <c r="V141" i="18"/>
  <c r="V141" i="10"/>
  <c r="V141" i="34"/>
  <c r="N141" i="25"/>
  <c r="N141" i="17"/>
  <c r="N141" i="9"/>
  <c r="N141" i="35"/>
  <c r="O141" i="29"/>
  <c r="O141" i="21"/>
  <c r="O141" i="13"/>
  <c r="O141" i="4"/>
  <c r="P141" i="26"/>
  <c r="P141" i="18"/>
  <c r="P141" i="10"/>
  <c r="P141" i="34"/>
  <c r="Q141" i="28"/>
  <c r="Q141" i="20"/>
  <c r="Q141" i="12"/>
  <c r="Q141" i="3"/>
  <c r="R141" i="31"/>
  <c r="R141" i="23"/>
  <c r="R141" i="15"/>
  <c r="R141" i="7"/>
  <c r="S141" i="28"/>
  <c r="S141" i="20"/>
  <c r="S141" i="12"/>
  <c r="S141" i="3"/>
  <c r="T141" i="25"/>
  <c r="T141" i="17"/>
  <c r="T141" i="9"/>
  <c r="T141" i="35"/>
  <c r="U141" i="30"/>
  <c r="U141" i="22"/>
  <c r="U141" i="14"/>
  <c r="U141" i="5"/>
  <c r="V141" i="25"/>
  <c r="V141" i="17"/>
  <c r="V141" i="9"/>
  <c r="V141" i="35"/>
  <c r="N141" i="32"/>
  <c r="N141" i="24"/>
  <c r="N141" i="16"/>
  <c r="N141" i="8"/>
  <c r="O141" i="28"/>
  <c r="O141" i="20"/>
  <c r="O141" i="12"/>
  <c r="O141" i="3"/>
  <c r="P141" i="25"/>
  <c r="P141" i="17"/>
  <c r="P141" i="9"/>
  <c r="P141" i="35"/>
  <c r="Q141" i="27"/>
  <c r="Q141" i="19"/>
  <c r="Q141" i="11"/>
  <c r="Q141" i="6"/>
  <c r="R141" i="30"/>
  <c r="R141" i="22"/>
  <c r="R141" i="14"/>
  <c r="R141" i="5"/>
  <c r="S141" i="27"/>
  <c r="S141" i="19"/>
  <c r="S141" i="11"/>
  <c r="S141" i="6"/>
  <c r="T141" i="32"/>
  <c r="T141" i="24"/>
  <c r="T141" i="16"/>
  <c r="T141" i="8"/>
  <c r="U141" i="29"/>
  <c r="U141" i="21"/>
  <c r="U141" i="13"/>
  <c r="U141" i="4"/>
  <c r="V141" i="32"/>
  <c r="V141" i="24"/>
  <c r="V141" i="16"/>
  <c r="V141" i="8"/>
  <c r="N141" i="31"/>
  <c r="N141" i="23"/>
  <c r="N141" i="15"/>
  <c r="N141" i="7"/>
  <c r="O141" i="27"/>
  <c r="O141" i="19"/>
  <c r="O141" i="11"/>
  <c r="O141" i="6"/>
  <c r="P141" i="32"/>
  <c r="P141" i="24"/>
  <c r="P141" i="16"/>
  <c r="P141" i="8"/>
  <c r="Q141" i="26"/>
  <c r="Q141" i="18"/>
  <c r="Q141" i="10"/>
  <c r="Q141" i="34"/>
  <c r="R141" i="29"/>
  <c r="R141" i="21"/>
  <c r="R141" i="13"/>
  <c r="R141" i="4"/>
  <c r="S141" i="26"/>
  <c r="S141" i="18"/>
  <c r="S141" i="10"/>
  <c r="S141" i="34"/>
  <c r="T141" i="31"/>
  <c r="T141" i="23"/>
  <c r="T141" i="15"/>
  <c r="T141" i="7"/>
  <c r="U141" i="28"/>
  <c r="U141" i="20"/>
  <c r="U141" i="12"/>
  <c r="U141" i="3"/>
  <c r="V141" i="31"/>
  <c r="V141" i="23"/>
  <c r="V141" i="15"/>
  <c r="V141" i="7"/>
  <c r="N141" i="30"/>
  <c r="N141" i="22"/>
  <c r="N141" i="14"/>
  <c r="N141" i="5"/>
  <c r="O141" i="26"/>
  <c r="O141" i="18"/>
  <c r="O141" i="10"/>
  <c r="O141" i="34"/>
  <c r="P141" i="31"/>
  <c r="P141" i="23"/>
  <c r="P141" i="15"/>
  <c r="P141" i="7"/>
  <c r="Q141" i="25"/>
  <c r="Q141" i="17"/>
  <c r="Q141" i="9"/>
  <c r="Q141" i="35"/>
  <c r="R141" i="28"/>
  <c r="R141" i="20"/>
  <c r="R141" i="12"/>
  <c r="R141" i="3"/>
  <c r="S141" i="25"/>
  <c r="S141" i="17"/>
  <c r="S141" i="9"/>
  <c r="S141" i="35"/>
  <c r="T141" i="30"/>
  <c r="T141" i="22"/>
  <c r="T141" i="14"/>
  <c r="T141" i="5"/>
  <c r="U141" i="27"/>
  <c r="U141" i="19"/>
  <c r="U141" i="11"/>
  <c r="U141" i="6"/>
  <c r="V141" i="30"/>
  <c r="V141" i="22"/>
  <c r="V141" i="14"/>
  <c r="V141" i="5"/>
  <c r="N141" i="29"/>
  <c r="N141" i="21"/>
  <c r="N141" i="13"/>
  <c r="N141" i="4"/>
  <c r="O141" i="25"/>
  <c r="O141" i="17"/>
  <c r="O141" i="9"/>
  <c r="O141" i="35"/>
  <c r="P141" i="30"/>
  <c r="P141" i="22"/>
  <c r="P141" i="14"/>
  <c r="P141" i="5"/>
  <c r="Q141" i="32"/>
  <c r="Q141" i="24"/>
  <c r="Q141" i="16"/>
  <c r="Q141" i="8"/>
  <c r="R141" i="27"/>
  <c r="R141" i="19"/>
  <c r="R141" i="11"/>
  <c r="R141" i="6"/>
  <c r="S141" i="32"/>
  <c r="S141" i="24"/>
  <c r="S141" i="16"/>
  <c r="S141" i="8"/>
  <c r="T141" i="29"/>
  <c r="T141" i="21"/>
  <c r="T141" i="13"/>
  <c r="T141" i="4"/>
  <c r="U141" i="26"/>
  <c r="U141" i="18"/>
  <c r="U141" i="10"/>
  <c r="U141" i="34"/>
  <c r="V141" i="29"/>
  <c r="V141" i="21"/>
  <c r="V141" i="13"/>
  <c r="V141" i="4"/>
  <c r="N141" i="28"/>
  <c r="N141" i="20"/>
  <c r="N141" i="12"/>
  <c r="N141" i="3"/>
  <c r="O141" i="32"/>
  <c r="O141" i="24"/>
  <c r="O141" i="16"/>
  <c r="O141" i="8"/>
  <c r="O141" i="36"/>
  <c r="P141" i="29"/>
  <c r="P141" i="21"/>
  <c r="P141" i="13"/>
  <c r="P141" i="4"/>
  <c r="Q141" i="31"/>
  <c r="Q141" i="23"/>
  <c r="Q141" i="15"/>
  <c r="Q141" i="7"/>
  <c r="R141" i="26"/>
  <c r="R141" i="18"/>
  <c r="R141" i="10"/>
  <c r="R141" i="34"/>
  <c r="S141" i="31"/>
  <c r="S141" i="23"/>
  <c r="S141" i="15"/>
  <c r="S141" i="7"/>
  <c r="T141" i="28"/>
  <c r="T141" i="20"/>
  <c r="T141" i="12"/>
  <c r="T141" i="3"/>
  <c r="U141" i="25"/>
  <c r="U141" i="17"/>
  <c r="U141" i="9"/>
  <c r="U141" i="35"/>
  <c r="V141" i="28"/>
  <c r="V141" i="20"/>
  <c r="V141" i="12"/>
  <c r="V141" i="3"/>
  <c r="E141" i="33" l="1"/>
  <c r="G141" i="33"/>
  <c r="F141" i="33"/>
  <c r="AJ141" i="12" l="1"/>
  <c r="AJ141" i="13"/>
  <c r="AJ141" i="36"/>
  <c r="AJ141" i="35"/>
  <c r="AJ141" i="5"/>
  <c r="AJ141" i="8" l="1"/>
  <c r="AJ141" i="7"/>
  <c r="AJ141" i="9"/>
  <c r="AJ141" i="3"/>
  <c r="AJ141" i="11"/>
  <c r="AJ141" i="6"/>
  <c r="AJ141" i="4"/>
  <c r="AJ141" i="10"/>
  <c r="AJ141" i="34"/>
  <c r="AC141" i="37" l="1"/>
  <c r="X141" i="37"/>
  <c r="AD141" i="37"/>
  <c r="AD154" i="37" l="1"/>
  <c r="Y141" i="37"/>
  <c r="AD152" i="37"/>
  <c r="E141" i="37" l="1"/>
  <c r="AI141" i="37"/>
  <c r="AI141" i="32" l="1"/>
  <c r="AI141" i="8"/>
  <c r="AI141" i="16"/>
  <c r="AG141" i="34"/>
  <c r="AI141" i="21"/>
  <c r="AG141" i="26"/>
  <c r="AI141" i="20"/>
  <c r="AI141" i="28"/>
  <c r="AI141" i="3"/>
  <c r="AI141" i="4"/>
  <c r="AG141" i="18"/>
  <c r="AI141" i="13"/>
  <c r="AI141" i="24"/>
  <c r="AI141" i="12"/>
  <c r="AI141" i="36"/>
  <c r="AG141" i="10"/>
  <c r="AI141" i="29"/>
  <c r="AF141" i="37"/>
  <c r="AF141" i="22"/>
  <c r="AF141" i="30"/>
  <c r="AF141" i="5"/>
  <c r="AH141" i="26"/>
  <c r="AH141" i="18"/>
  <c r="AH141" i="10"/>
  <c r="AH141" i="34"/>
  <c r="AF141" i="29"/>
  <c r="AF141" i="21"/>
  <c r="AF141" i="13"/>
  <c r="AF141" i="4"/>
  <c r="AH141" i="32"/>
  <c r="AH141" i="16"/>
  <c r="H141" i="32"/>
  <c r="H141" i="24"/>
  <c r="H141" i="16"/>
  <c r="H141" i="8"/>
  <c r="H141" i="36"/>
  <c r="AG141" i="29"/>
  <c r="AG141" i="21"/>
  <c r="AG141" i="13"/>
  <c r="AG141" i="4"/>
  <c r="AH141" i="31"/>
  <c r="AH141" i="23"/>
  <c r="AH141" i="15"/>
  <c r="AH141" i="7"/>
  <c r="AH141" i="36"/>
  <c r="H141" i="31"/>
  <c r="H141" i="23"/>
  <c r="H141" i="15"/>
  <c r="H141" i="7"/>
  <c r="H141" i="37"/>
  <c r="AF141" i="14"/>
  <c r="AH141" i="24"/>
  <c r="AH141" i="8"/>
  <c r="AG141" i="27"/>
  <c r="AG141" i="19"/>
  <c r="AG141" i="11"/>
  <c r="AG141" i="6"/>
  <c r="AI141" i="31"/>
  <c r="AI141" i="23"/>
  <c r="AI141" i="15"/>
  <c r="AI141" i="7"/>
  <c r="H141" i="30"/>
  <c r="H141" i="22"/>
  <c r="H141" i="14"/>
  <c r="H141" i="5"/>
  <c r="AF141" i="28"/>
  <c r="AF141" i="20"/>
  <c r="AF141" i="12"/>
  <c r="AF141" i="3"/>
  <c r="AG141" i="25"/>
  <c r="AG141" i="17"/>
  <c r="AG141" i="9"/>
  <c r="AG141" i="35"/>
  <c r="AH141" i="30"/>
  <c r="AH141" i="22"/>
  <c r="AH141" i="14"/>
  <c r="AH141" i="5"/>
  <c r="AI141" i="27"/>
  <c r="AI141" i="19"/>
  <c r="AI141" i="11"/>
  <c r="AI141" i="6"/>
  <c r="H141" i="29"/>
  <c r="H141" i="21"/>
  <c r="H141" i="13"/>
  <c r="H141" i="4"/>
  <c r="AF141" i="27"/>
  <c r="AF141" i="19"/>
  <c r="AF141" i="11"/>
  <c r="AF141" i="6"/>
  <c r="AG141" i="32"/>
  <c r="AG141" i="24"/>
  <c r="AG141" i="16"/>
  <c r="AG141" i="8"/>
  <c r="AG141" i="36"/>
  <c r="AH141" i="29"/>
  <c r="AH141" i="21"/>
  <c r="AH141" i="13"/>
  <c r="AH141" i="4"/>
  <c r="AI141" i="26"/>
  <c r="AI141" i="18"/>
  <c r="AI141" i="10"/>
  <c r="AI141" i="34"/>
  <c r="H141" i="28"/>
  <c r="H141" i="20"/>
  <c r="H141" i="12"/>
  <c r="H141" i="3"/>
  <c r="AF141" i="26"/>
  <c r="AF141" i="18"/>
  <c r="AF141" i="10"/>
  <c r="AF141" i="34"/>
  <c r="AG141" i="31"/>
  <c r="AG141" i="23"/>
  <c r="AG141" i="15"/>
  <c r="AG141" i="7"/>
  <c r="AG141" i="37"/>
  <c r="AH141" i="28"/>
  <c r="AH141" i="20"/>
  <c r="AH141" i="12"/>
  <c r="AH141" i="3"/>
  <c r="AI141" i="25"/>
  <c r="AI141" i="17"/>
  <c r="AI141" i="9"/>
  <c r="AI141" i="35"/>
  <c r="H141" i="27"/>
  <c r="H141" i="19"/>
  <c r="H141" i="11"/>
  <c r="H141" i="6"/>
  <c r="AF141" i="25"/>
  <c r="AF141" i="17"/>
  <c r="AF141" i="9"/>
  <c r="AF141" i="35"/>
  <c r="AG141" i="30"/>
  <c r="AG141" i="22"/>
  <c r="AG141" i="14"/>
  <c r="AG141" i="5"/>
  <c r="AH141" i="27"/>
  <c r="AH141" i="19"/>
  <c r="AH141" i="11"/>
  <c r="AH141" i="6"/>
  <c r="H141" i="26"/>
  <c r="H141" i="10"/>
  <c r="AF141" i="32"/>
  <c r="AF141" i="16"/>
  <c r="H141" i="18"/>
  <c r="H141" i="34"/>
  <c r="AF141" i="24"/>
  <c r="AF141" i="8"/>
  <c r="H141" i="25"/>
  <c r="H141" i="17"/>
  <c r="H141" i="9"/>
  <c r="H141" i="35"/>
  <c r="AF141" i="31"/>
  <c r="AF141" i="23"/>
  <c r="AF141" i="15"/>
  <c r="AF141" i="7"/>
  <c r="AG141" i="28"/>
  <c r="AG141" i="20"/>
  <c r="AG141" i="12"/>
  <c r="AG141" i="3"/>
  <c r="AH141" i="25"/>
  <c r="AH141" i="17"/>
  <c r="AH141" i="9"/>
  <c r="AH141" i="35"/>
  <c r="AI141" i="30"/>
  <c r="AI141" i="22"/>
  <c r="AI141" i="14"/>
  <c r="AI141" i="5"/>
  <c r="AF141" i="36" l="1"/>
  <c r="AC141" i="36" l="1"/>
  <c r="X141" i="36"/>
  <c r="Y141" i="36"/>
  <c r="Y141" i="24" l="1"/>
  <c r="X141" i="15"/>
  <c r="AD141" i="24"/>
  <c r="AC141" i="25"/>
  <c r="X141" i="16"/>
  <c r="AD141" i="25"/>
  <c r="AC141" i="34"/>
  <c r="Y141" i="34"/>
  <c r="X141" i="35"/>
  <c r="AD141" i="18"/>
  <c r="AC141" i="19"/>
  <c r="Y141" i="19"/>
  <c r="X141" i="18"/>
  <c r="AD141" i="27"/>
  <c r="AC141" i="3"/>
  <c r="Y141" i="28"/>
  <c r="X141" i="19"/>
  <c r="AD141" i="3"/>
  <c r="AC141" i="4"/>
  <c r="Y141" i="4"/>
  <c r="X141" i="3"/>
  <c r="AD141" i="21"/>
  <c r="AC141" i="22"/>
  <c r="Y141" i="5"/>
  <c r="X141" i="21"/>
  <c r="AD141" i="5"/>
  <c r="AC141" i="7"/>
  <c r="Y141" i="31"/>
  <c r="X141" i="22"/>
  <c r="AD141" i="31"/>
  <c r="AC141" i="32"/>
  <c r="Y141" i="9"/>
  <c r="Y141" i="32"/>
  <c r="X141" i="23"/>
  <c r="AD141" i="36"/>
  <c r="AD141" i="32"/>
  <c r="AC141" i="35"/>
  <c r="X141" i="24"/>
  <c r="AD141" i="35"/>
  <c r="AC141" i="10"/>
  <c r="Y141" i="10"/>
  <c r="X141" i="9"/>
  <c r="AD141" i="26"/>
  <c r="AC141" i="27"/>
  <c r="Y141" i="27"/>
  <c r="X141" i="26"/>
  <c r="AD141" i="6"/>
  <c r="AC141" i="12"/>
  <c r="Y141" i="3"/>
  <c r="X141" i="27"/>
  <c r="AD141" i="12"/>
  <c r="AC141" i="13"/>
  <c r="Y141" i="13"/>
  <c r="X141" i="12"/>
  <c r="AD141" i="29"/>
  <c r="AC141" i="30"/>
  <c r="Y141" i="14"/>
  <c r="X141" i="29"/>
  <c r="AD141" i="14"/>
  <c r="AC141" i="15"/>
  <c r="Y141" i="7"/>
  <c r="X141" i="30"/>
  <c r="AD141" i="7"/>
  <c r="AC141" i="8"/>
  <c r="Y141" i="17"/>
  <c r="Y141" i="8"/>
  <c r="X141" i="31"/>
  <c r="AD141" i="8"/>
  <c r="AC141" i="9"/>
  <c r="X141" i="32"/>
  <c r="AD141" i="9"/>
  <c r="AC141" i="18"/>
  <c r="Y141" i="18"/>
  <c r="X141" i="17"/>
  <c r="AD141" i="34"/>
  <c r="AC141" i="6"/>
  <c r="Y141" i="6"/>
  <c r="X141" i="34"/>
  <c r="AD141" i="11"/>
  <c r="AC141" i="20"/>
  <c r="Y141" i="12"/>
  <c r="X141" i="6"/>
  <c r="AD141" i="20"/>
  <c r="AC141" i="21"/>
  <c r="Y141" i="21"/>
  <c r="X141" i="20"/>
  <c r="AD141" i="4"/>
  <c r="AC141" i="5"/>
  <c r="Y141" i="22"/>
  <c r="X141" i="4"/>
  <c r="AD141" i="22"/>
  <c r="AC141" i="23"/>
  <c r="Y141" i="15"/>
  <c r="X141" i="5"/>
  <c r="AD141" i="15"/>
  <c r="AC141" i="16"/>
  <c r="Y141" i="25"/>
  <c r="Y141" i="16"/>
  <c r="X141" i="7"/>
  <c r="AD141" i="16"/>
  <c r="AC141" i="17"/>
  <c r="X141" i="8"/>
  <c r="AD141" i="17"/>
  <c r="AC141" i="26"/>
  <c r="Y141" i="26"/>
  <c r="X141" i="25"/>
  <c r="AD141" i="10"/>
  <c r="AC141" i="11"/>
  <c r="Y141" i="11"/>
  <c r="X141" i="10"/>
  <c r="AD141" i="19"/>
  <c r="AC141" i="28"/>
  <c r="Y141" i="20"/>
  <c r="X141" i="11"/>
  <c r="AD141" i="28"/>
  <c r="AC141" i="29"/>
  <c r="Y141" i="29"/>
  <c r="X141" i="28"/>
  <c r="AD141" i="13"/>
  <c r="AC141" i="14"/>
  <c r="Y141" i="30"/>
  <c r="X141" i="13"/>
  <c r="AD141" i="30"/>
  <c r="AC141" i="31"/>
  <c r="Y141" i="23"/>
  <c r="X141" i="14"/>
  <c r="AD141" i="23"/>
  <c r="AC141" i="24"/>
  <c r="Y141" i="35"/>
  <c r="AH141" i="37" l="1"/>
  <c r="K141" i="35" l="1"/>
  <c r="I141" i="35"/>
  <c r="K141" i="4" l="1"/>
  <c r="G141" i="3"/>
  <c r="M141" i="8"/>
  <c r="K141" i="5"/>
  <c r="J141" i="6"/>
  <c r="G141" i="4"/>
  <c r="K141" i="6"/>
  <c r="G141" i="6"/>
  <c r="I141" i="8"/>
  <c r="I141" i="3"/>
  <c r="I141" i="4"/>
  <c r="J141" i="4"/>
  <c r="K141" i="3"/>
  <c r="K141" i="8"/>
  <c r="J141" i="8"/>
  <c r="I141" i="7"/>
  <c r="K141" i="7"/>
  <c r="J141" i="3"/>
  <c r="G141" i="7"/>
  <c r="J141" i="5"/>
  <c r="L141" i="35"/>
  <c r="M141" i="5"/>
  <c r="I141" i="5"/>
  <c r="G141" i="5"/>
  <c r="M141" i="3"/>
  <c r="M141" i="7"/>
  <c r="I141" i="6"/>
  <c r="M141" i="4"/>
  <c r="M141" i="6"/>
  <c r="J141" i="7"/>
  <c r="L141" i="7" l="1"/>
  <c r="L141" i="4"/>
  <c r="L141" i="5"/>
  <c r="E141" i="3"/>
  <c r="E141" i="4"/>
  <c r="E141" i="8"/>
  <c r="E141" i="7"/>
  <c r="G141" i="8"/>
  <c r="L141" i="3"/>
  <c r="L141" i="6"/>
  <c r="E141" i="6"/>
  <c r="E141" i="5"/>
  <c r="L141" i="8"/>
  <c r="I141" i="10" l="1"/>
  <c r="I141" i="12"/>
  <c r="G141" i="10"/>
  <c r="G141" i="12"/>
  <c r="J141" i="9"/>
  <c r="J141" i="12"/>
  <c r="K141" i="11"/>
  <c r="K141" i="10"/>
  <c r="K141" i="9"/>
  <c r="M141" i="12"/>
  <c r="G141" i="11"/>
  <c r="J141" i="10"/>
  <c r="I141" i="11"/>
  <c r="I141" i="9"/>
  <c r="K141" i="12"/>
  <c r="M141" i="11"/>
  <c r="M141" i="10"/>
  <c r="J141" i="11"/>
  <c r="G141" i="9"/>
  <c r="M141" i="9"/>
  <c r="L141" i="10" l="1"/>
  <c r="L141" i="9"/>
  <c r="E141" i="10"/>
  <c r="E141" i="11"/>
  <c r="L141" i="11"/>
  <c r="L141" i="12"/>
  <c r="E141" i="9"/>
  <c r="E141" i="12"/>
  <c r="J141" i="16" l="1"/>
  <c r="M141" i="16"/>
  <c r="K141" i="16"/>
  <c r="G141" i="16"/>
  <c r="J141" i="15" l="1"/>
  <c r="M141" i="13"/>
  <c r="G141" i="13"/>
  <c r="K141" i="36"/>
  <c r="J141" i="13"/>
  <c r="E141" i="16"/>
  <c r="K141" i="14"/>
  <c r="L141" i="16"/>
  <c r="K141" i="15"/>
  <c r="J141" i="14"/>
  <c r="I141" i="36"/>
  <c r="G141" i="15"/>
  <c r="G141" i="14"/>
  <c r="M141" i="14"/>
  <c r="M141" i="15"/>
  <c r="K141" i="13"/>
  <c r="J141" i="17" l="1"/>
  <c r="M141" i="18"/>
  <c r="E141" i="13"/>
  <c r="L141" i="14"/>
  <c r="J141" i="18"/>
  <c r="G141" i="18"/>
  <c r="E141" i="14"/>
  <c r="M141" i="17"/>
  <c r="L141" i="15"/>
  <c r="L141" i="13"/>
  <c r="G141" i="17"/>
  <c r="K141" i="17"/>
  <c r="E141" i="15"/>
  <c r="K141" i="18"/>
  <c r="M141" i="36"/>
  <c r="J141" i="36"/>
  <c r="L141" i="17" l="1"/>
  <c r="J141" i="19"/>
  <c r="E141" i="17"/>
  <c r="G141" i="19"/>
  <c r="M141" i="19"/>
  <c r="L141" i="18"/>
  <c r="K141" i="19"/>
  <c r="L141" i="36"/>
  <c r="E141" i="18"/>
  <c r="J141" i="20" l="1"/>
  <c r="M141" i="20"/>
  <c r="K141" i="20"/>
  <c r="G141" i="20"/>
  <c r="L141" i="19"/>
  <c r="E141" i="19"/>
  <c r="L141" i="20" l="1"/>
  <c r="M141" i="21"/>
  <c r="G141" i="21"/>
  <c r="K141" i="21"/>
  <c r="J141" i="21"/>
  <c r="E141" i="20"/>
  <c r="G141" i="22" l="1"/>
  <c r="M141" i="22"/>
  <c r="L141" i="21"/>
  <c r="J141" i="22"/>
  <c r="K141" i="22"/>
  <c r="E141" i="21"/>
  <c r="K141" i="23" l="1"/>
  <c r="G141" i="23"/>
  <c r="M141" i="23"/>
  <c r="L141" i="22"/>
  <c r="E141" i="22"/>
  <c r="J141" i="23"/>
  <c r="G141" i="24" l="1"/>
  <c r="J141" i="24"/>
  <c r="L141" i="23"/>
  <c r="M141" i="24"/>
  <c r="K141" i="24"/>
  <c r="E141" i="23"/>
  <c r="L141" i="24" l="1"/>
  <c r="G141" i="25"/>
  <c r="J141" i="25"/>
  <c r="K141" i="25"/>
  <c r="M141" i="25"/>
  <c r="E141" i="24"/>
  <c r="L141" i="25" l="1"/>
  <c r="J141" i="26"/>
  <c r="G141" i="26"/>
  <c r="M141" i="26"/>
  <c r="K141" i="26"/>
  <c r="E141" i="25"/>
  <c r="G141" i="27" l="1"/>
  <c r="J141" i="27"/>
  <c r="L141" i="26"/>
  <c r="K141" i="27"/>
  <c r="E141" i="26"/>
  <c r="M141" i="27"/>
  <c r="J141" i="28" l="1"/>
  <c r="G141" i="28"/>
  <c r="K141" i="28"/>
  <c r="E141" i="27"/>
  <c r="L141" i="27"/>
  <c r="M141" i="28"/>
  <c r="M141" i="29" l="1"/>
  <c r="G141" i="29"/>
  <c r="J141" i="29"/>
  <c r="K141" i="29"/>
  <c r="L141" i="28"/>
  <c r="E141" i="28"/>
  <c r="L141" i="29" l="1"/>
  <c r="E141" i="29"/>
  <c r="G141" i="30"/>
  <c r="J141" i="30"/>
  <c r="M141" i="30"/>
  <c r="K141" i="30"/>
  <c r="G141" i="32" l="1"/>
  <c r="E141" i="30"/>
  <c r="G141" i="31"/>
  <c r="L141" i="30"/>
  <c r="J141" i="32"/>
  <c r="J141" i="31"/>
  <c r="K141" i="32"/>
  <c r="M141" i="32"/>
  <c r="K141" i="31"/>
  <c r="M141" i="31"/>
  <c r="L141" i="32" l="1"/>
  <c r="E141" i="32"/>
  <c r="E141" i="31"/>
  <c r="L141" i="31"/>
  <c r="G141" i="36" l="1"/>
  <c r="E141" i="36"/>
  <c r="G141" i="35" l="1"/>
  <c r="I141" i="14" l="1"/>
  <c r="I141" i="20"/>
  <c r="I141" i="15"/>
  <c r="I141" i="16"/>
  <c r="I141" i="17"/>
  <c r="I141" i="21"/>
  <c r="I141" i="13"/>
  <c r="I141" i="18" l="1"/>
  <c r="I141" i="19"/>
  <c r="I141" i="22"/>
  <c r="I141" i="23" l="1"/>
  <c r="I141" i="25"/>
  <c r="I141" i="31"/>
  <c r="I141" i="24"/>
  <c r="I141" i="27"/>
  <c r="I141" i="26"/>
  <c r="I141" i="28"/>
  <c r="I141" i="30"/>
  <c r="I141" i="32"/>
  <c r="I141" i="29"/>
  <c r="K141" i="34" l="1"/>
  <c r="L141" i="34"/>
  <c r="J141" i="34"/>
  <c r="M141" i="34"/>
  <c r="M141" i="35"/>
  <c r="E141" i="35" l="1"/>
  <c r="J141" i="35"/>
  <c r="I141" i="34"/>
  <c r="G141" i="34" l="1"/>
  <c r="E141" i="34"/>
  <c r="I141" i="37" l="1"/>
  <c r="G141" i="37"/>
  <c r="M141" i="37"/>
  <c r="K141" i="37"/>
  <c r="J141" i="37" l="1"/>
  <c r="L141" i="37"/>
  <c r="F141" i="10" l="1"/>
  <c r="F141" i="22"/>
  <c r="F141" i="21"/>
  <c r="F141" i="9"/>
  <c r="F141" i="19"/>
  <c r="F141" i="8"/>
  <c r="F141" i="18"/>
  <c r="F141" i="31"/>
  <c r="F141" i="5"/>
  <c r="F141" i="17"/>
  <c r="F141" i="28"/>
  <c r="F141" i="16"/>
  <c r="F141" i="3"/>
  <c r="F141" i="7"/>
  <c r="F141" i="29"/>
  <c r="F141" i="15"/>
  <c r="F141" i="32"/>
  <c r="F141" i="30"/>
  <c r="F141" i="4"/>
  <c r="F141" i="27"/>
  <c r="F141" i="6"/>
  <c r="F141" i="26"/>
  <c r="F141" i="14"/>
  <c r="F141" i="34"/>
  <c r="F141" i="20"/>
  <c r="F141" i="13"/>
  <c r="F141" i="35"/>
  <c r="F141" i="24"/>
  <c r="F141" i="12"/>
  <c r="F141" i="36"/>
  <c r="F141" i="25"/>
  <c r="F141" i="23"/>
  <c r="F141" i="11"/>
  <c r="F141" i="37"/>
  <c r="T152" i="13" l="1"/>
  <c r="T154" i="13"/>
  <c r="AD152" i="34"/>
  <c r="AD154" i="34"/>
  <c r="P154" i="16"/>
  <c r="P152" i="16"/>
  <c r="AD154" i="13"/>
  <c r="AD152" i="13"/>
  <c r="U154" i="25"/>
  <c r="U152" i="25"/>
  <c r="T154" i="35"/>
  <c r="T152" i="35"/>
  <c r="P152" i="4"/>
  <c r="P154" i="4"/>
  <c r="P154" i="35"/>
  <c r="P152" i="35"/>
  <c r="AC154" i="13"/>
  <c r="AC152" i="13"/>
  <c r="U152" i="12"/>
  <c r="U154" i="12"/>
  <c r="S154" i="24"/>
  <c r="S152" i="24"/>
  <c r="R152" i="36"/>
  <c r="R154" i="36"/>
  <c r="O154" i="37"/>
  <c r="O152" i="37"/>
  <c r="Y152" i="37"/>
  <c r="Y154" i="37"/>
  <c r="V152" i="37"/>
  <c r="V154" i="37"/>
  <c r="O152" i="10"/>
  <c r="O154" i="10"/>
  <c r="Q154" i="4"/>
  <c r="Q152" i="4"/>
  <c r="V152" i="38"/>
  <c r="V154" i="38"/>
  <c r="Q152" i="29"/>
  <c r="Q154" i="29"/>
  <c r="V154" i="21"/>
  <c r="V152" i="21"/>
  <c r="T152" i="9"/>
  <c r="T154" i="9"/>
  <c r="O154" i="8"/>
  <c r="O152" i="8"/>
  <c r="R152" i="3"/>
  <c r="R154" i="3"/>
  <c r="Y154" i="20"/>
  <c r="Y152" i="20"/>
  <c r="AC154" i="18"/>
  <c r="AC152" i="18"/>
  <c r="Y154" i="31"/>
  <c r="Y152" i="31"/>
  <c r="AC152" i="29"/>
  <c r="AC154" i="29"/>
  <c r="V152" i="31"/>
  <c r="V154" i="31"/>
  <c r="T154" i="31"/>
  <c r="T152" i="31"/>
  <c r="R154" i="31"/>
  <c r="R152" i="31"/>
  <c r="O154" i="18"/>
  <c r="O152" i="18"/>
  <c r="Y154" i="4"/>
  <c r="Y152" i="4"/>
  <c r="AC154" i="6"/>
  <c r="AC152" i="6"/>
  <c r="U152" i="17"/>
  <c r="U154" i="17"/>
  <c r="R154" i="4"/>
  <c r="R152" i="4"/>
  <c r="X152" i="3"/>
  <c r="X154" i="3"/>
  <c r="V154" i="3"/>
  <c r="V152" i="3"/>
  <c r="P154" i="26"/>
  <c r="P152" i="26"/>
  <c r="V152" i="11"/>
  <c r="V154" i="11"/>
  <c r="U154" i="24"/>
  <c r="U152" i="24"/>
  <c r="U152" i="29"/>
  <c r="U154" i="29"/>
  <c r="S154" i="14"/>
  <c r="S152" i="14"/>
  <c r="V152" i="29"/>
  <c r="V154" i="29"/>
  <c r="X154" i="28"/>
  <c r="X152" i="28"/>
  <c r="Q154" i="28"/>
  <c r="Q152" i="28"/>
  <c r="X152" i="27"/>
  <c r="X154" i="27"/>
  <c r="AD154" i="6"/>
  <c r="AD152" i="6"/>
  <c r="R152" i="27"/>
  <c r="R154" i="27"/>
  <c r="X154" i="35"/>
  <c r="X152" i="35"/>
  <c r="Y154" i="12"/>
  <c r="Y152" i="12"/>
  <c r="AC154" i="22"/>
  <c r="AC152" i="22"/>
  <c r="O154" i="15"/>
  <c r="O152" i="15"/>
  <c r="R154" i="15"/>
  <c r="R152" i="15"/>
  <c r="X152" i="23"/>
  <c r="X154" i="23"/>
  <c r="R154" i="11"/>
  <c r="R152" i="11"/>
  <c r="X152" i="10"/>
  <c r="X154" i="10"/>
  <c r="AD152" i="22"/>
  <c r="AD154" i="22"/>
  <c r="R152" i="10"/>
  <c r="R154" i="10"/>
  <c r="O152" i="9"/>
  <c r="O154" i="9"/>
  <c r="X154" i="9"/>
  <c r="X152" i="9"/>
  <c r="V154" i="20"/>
  <c r="V152" i="20"/>
  <c r="T154" i="20"/>
  <c r="T152" i="20"/>
  <c r="R152" i="20"/>
  <c r="R154" i="20"/>
  <c r="O152" i="7"/>
  <c r="O154" i="7"/>
  <c r="Q154" i="3"/>
  <c r="Q152" i="3"/>
  <c r="Y154" i="18"/>
  <c r="Y152" i="18"/>
  <c r="AC154" i="16"/>
  <c r="AC152" i="16"/>
  <c r="V152" i="18"/>
  <c r="V154" i="18"/>
  <c r="T154" i="18"/>
  <c r="T152" i="18"/>
  <c r="R154" i="18"/>
  <c r="R152" i="18"/>
  <c r="O152" i="4"/>
  <c r="O154" i="4"/>
  <c r="V152" i="27"/>
  <c r="V154" i="27"/>
  <c r="O152" i="31"/>
  <c r="O154" i="31"/>
  <c r="R154" i="9"/>
  <c r="R152" i="9"/>
  <c r="AD152" i="36"/>
  <c r="AD154" i="36"/>
  <c r="T154" i="11"/>
  <c r="T152" i="11"/>
  <c r="Q152" i="38"/>
  <c r="Q154" i="38"/>
  <c r="Y152" i="26"/>
  <c r="Y154" i="26"/>
  <c r="S152" i="25"/>
  <c r="S154" i="25"/>
  <c r="O152" i="22"/>
  <c r="O154" i="22"/>
  <c r="U154" i="23"/>
  <c r="U152" i="23"/>
  <c r="P154" i="25"/>
  <c r="P152" i="25"/>
  <c r="P152" i="9"/>
  <c r="P154" i="9"/>
  <c r="V152" i="19"/>
  <c r="V154" i="19"/>
  <c r="X154" i="29"/>
  <c r="X152" i="29"/>
  <c r="AD152" i="29"/>
  <c r="AD154" i="29"/>
  <c r="AC152" i="32"/>
  <c r="AC154" i="32"/>
  <c r="U154" i="4"/>
  <c r="U152" i="4"/>
  <c r="O152" i="16"/>
  <c r="O154" i="16"/>
  <c r="AD154" i="3"/>
  <c r="AD152" i="3"/>
  <c r="U152" i="3"/>
  <c r="U154" i="3"/>
  <c r="U154" i="26"/>
  <c r="U152" i="26"/>
  <c r="Q152" i="26"/>
  <c r="Q154" i="26"/>
  <c r="AD154" i="27"/>
  <c r="AD152" i="27"/>
  <c r="R152" i="25"/>
  <c r="R154" i="25"/>
  <c r="V152" i="4"/>
  <c r="V154" i="4"/>
  <c r="X154" i="36"/>
  <c r="X152" i="36"/>
  <c r="O154" i="11"/>
  <c r="O152" i="11"/>
  <c r="V152" i="15"/>
  <c r="V154" i="15"/>
  <c r="S154" i="38"/>
  <c r="S152" i="38"/>
  <c r="S152" i="8"/>
  <c r="S154" i="8"/>
  <c r="AD154" i="16"/>
  <c r="AD152" i="16"/>
  <c r="AD152" i="5"/>
  <c r="AD154" i="5"/>
  <c r="U154" i="5"/>
  <c r="U152" i="5"/>
  <c r="Q154" i="5"/>
  <c r="Q152" i="5"/>
  <c r="X152" i="14"/>
  <c r="X154" i="14"/>
  <c r="P154" i="19"/>
  <c r="P152" i="19"/>
  <c r="X154" i="13"/>
  <c r="X152" i="13"/>
  <c r="T152" i="36"/>
  <c r="T154" i="36"/>
  <c r="Y154" i="11"/>
  <c r="Y152" i="11"/>
  <c r="AC152" i="9"/>
  <c r="AC154" i="9"/>
  <c r="Q152" i="37"/>
  <c r="Q154" i="37"/>
  <c r="V154" i="17"/>
  <c r="V152" i="17"/>
  <c r="P152" i="34"/>
  <c r="P154" i="34"/>
  <c r="AC154" i="8"/>
  <c r="AC152" i="8"/>
  <c r="P154" i="14"/>
  <c r="P152" i="14"/>
  <c r="U154" i="28"/>
  <c r="U152" i="28"/>
  <c r="AC152" i="30"/>
  <c r="AC154" i="30"/>
  <c r="AD154" i="7"/>
  <c r="AD152" i="7"/>
  <c r="U152" i="7"/>
  <c r="U154" i="7"/>
  <c r="U152" i="14"/>
  <c r="U154" i="14"/>
  <c r="Q154" i="13"/>
  <c r="Q152" i="13"/>
  <c r="T152" i="28"/>
  <c r="T154" i="28"/>
  <c r="AD152" i="15"/>
  <c r="AD154" i="15"/>
  <c r="R152" i="13"/>
  <c r="R154" i="13"/>
  <c r="Y152" i="24"/>
  <c r="Y154" i="24"/>
  <c r="R152" i="28"/>
  <c r="R154" i="28"/>
  <c r="T152" i="32"/>
  <c r="T154" i="32"/>
  <c r="R152" i="32"/>
  <c r="R154" i="32"/>
  <c r="P152" i="23"/>
  <c r="P154" i="23"/>
  <c r="Y154" i="30"/>
  <c r="Y152" i="30"/>
  <c r="V152" i="30"/>
  <c r="V154" i="30"/>
  <c r="R152" i="30"/>
  <c r="R154" i="30"/>
  <c r="O154" i="17"/>
  <c r="O152" i="17"/>
  <c r="P152" i="28"/>
  <c r="P154" i="28"/>
  <c r="U152" i="13"/>
  <c r="U154" i="13"/>
  <c r="R152" i="35"/>
  <c r="R154" i="35"/>
  <c r="S152" i="12"/>
  <c r="S154" i="12"/>
  <c r="Q152" i="24"/>
  <c r="Q154" i="24"/>
  <c r="AD154" i="23"/>
  <c r="AD152" i="23"/>
  <c r="T152" i="37"/>
  <c r="T154" i="37"/>
  <c r="P152" i="8"/>
  <c r="P154" i="8"/>
  <c r="O154" i="3"/>
  <c r="O152" i="3"/>
  <c r="U152" i="22"/>
  <c r="U154" i="22"/>
  <c r="T152" i="38"/>
  <c r="T154" i="38"/>
  <c r="S152" i="6"/>
  <c r="S154" i="6"/>
  <c r="AC152" i="19"/>
  <c r="AC154" i="19"/>
  <c r="V154" i="9"/>
  <c r="V152" i="9"/>
  <c r="Y152" i="8"/>
  <c r="Y154" i="8"/>
  <c r="AC152" i="5"/>
  <c r="AC154" i="5"/>
  <c r="Y154" i="19"/>
  <c r="Y152" i="19"/>
  <c r="AC154" i="17"/>
  <c r="AC152" i="17"/>
  <c r="T152" i="19"/>
  <c r="T154" i="19"/>
  <c r="R152" i="19"/>
  <c r="R154" i="19"/>
  <c r="O154" i="5"/>
  <c r="O152" i="5"/>
  <c r="V152" i="26"/>
  <c r="V154" i="26"/>
  <c r="T152" i="26"/>
  <c r="T154" i="26"/>
  <c r="R152" i="26"/>
  <c r="R154" i="26"/>
  <c r="O152" i="13"/>
  <c r="O154" i="13"/>
  <c r="O154" i="23"/>
  <c r="O152" i="23"/>
  <c r="S152" i="17"/>
  <c r="S154" i="17"/>
  <c r="Y154" i="28"/>
  <c r="Y152" i="28"/>
  <c r="O152" i="6"/>
  <c r="O154" i="6"/>
  <c r="X152" i="6"/>
  <c r="X154" i="6"/>
  <c r="Q154" i="27"/>
  <c r="Q152" i="27"/>
  <c r="Y154" i="25"/>
  <c r="Y152" i="25"/>
  <c r="AD154" i="35"/>
  <c r="AD152" i="35"/>
  <c r="AC152" i="10"/>
  <c r="AC154" i="10"/>
  <c r="V154" i="24"/>
  <c r="V152" i="24"/>
  <c r="U154" i="36"/>
  <c r="U152" i="36"/>
  <c r="P152" i="27"/>
  <c r="P154" i="27"/>
  <c r="X154" i="11"/>
  <c r="X152" i="11"/>
  <c r="AD154" i="10"/>
  <c r="AD152" i="10"/>
  <c r="O152" i="32"/>
  <c r="O154" i="32"/>
  <c r="S152" i="21"/>
  <c r="S154" i="21"/>
  <c r="V154" i="8"/>
  <c r="V152" i="8"/>
  <c r="T154" i="8"/>
  <c r="T152" i="8"/>
  <c r="R152" i="8"/>
  <c r="R154" i="8"/>
  <c r="O154" i="30"/>
  <c r="O152" i="30"/>
  <c r="Y154" i="5"/>
  <c r="Y152" i="5"/>
  <c r="AC152" i="3"/>
  <c r="AC154" i="3"/>
  <c r="V154" i="5"/>
  <c r="V152" i="5"/>
  <c r="T154" i="5"/>
  <c r="T152" i="5"/>
  <c r="R154" i="5"/>
  <c r="R152" i="5"/>
  <c r="O152" i="28"/>
  <c r="O154" i="28"/>
  <c r="U154" i="15"/>
  <c r="U152" i="15"/>
  <c r="AC152" i="37"/>
  <c r="AC154" i="37"/>
  <c r="X152" i="21"/>
  <c r="X154" i="21"/>
  <c r="O152" i="19"/>
  <c r="O154" i="19"/>
  <c r="Q152" i="34"/>
  <c r="Q154" i="34"/>
  <c r="AC154" i="24"/>
  <c r="AC152" i="24"/>
  <c r="O152" i="21"/>
  <c r="O154" i="21"/>
  <c r="AD152" i="28"/>
  <c r="AD154" i="28"/>
  <c r="X154" i="24"/>
  <c r="X152" i="24"/>
  <c r="Q152" i="12"/>
  <c r="Q154" i="12"/>
  <c r="AD152" i="11"/>
  <c r="AD154" i="11"/>
  <c r="U154" i="11"/>
  <c r="U152" i="11"/>
  <c r="S154" i="23"/>
  <c r="S152" i="23"/>
  <c r="R154" i="37"/>
  <c r="R152" i="37"/>
  <c r="Q154" i="21"/>
  <c r="Q152" i="21"/>
  <c r="Y154" i="16"/>
  <c r="Y152" i="16"/>
  <c r="X152" i="38"/>
  <c r="X154" i="38"/>
  <c r="U154" i="10"/>
  <c r="U152" i="10"/>
  <c r="S152" i="22"/>
  <c r="S154" i="22"/>
  <c r="R152" i="38"/>
  <c r="R154" i="38"/>
  <c r="O152" i="34"/>
  <c r="O154" i="34"/>
  <c r="Y154" i="21"/>
  <c r="Y152" i="21"/>
  <c r="AC152" i="7"/>
  <c r="AC154" i="7"/>
  <c r="Q154" i="17"/>
  <c r="Q152" i="17"/>
  <c r="T154" i="15"/>
  <c r="T152" i="15"/>
  <c r="X152" i="32"/>
  <c r="X154" i="32"/>
  <c r="AD152" i="32"/>
  <c r="AD154" i="32"/>
  <c r="V154" i="16"/>
  <c r="V152" i="16"/>
  <c r="Y152" i="7"/>
  <c r="Y154" i="7"/>
  <c r="AC152" i="4"/>
  <c r="AC154" i="4"/>
  <c r="V152" i="7"/>
  <c r="V154" i="7"/>
  <c r="T152" i="7"/>
  <c r="T154" i="7"/>
  <c r="R152" i="7"/>
  <c r="R154" i="7"/>
  <c r="O152" i="29"/>
  <c r="O154" i="29"/>
  <c r="X154" i="17"/>
  <c r="X152" i="17"/>
  <c r="AD154" i="17"/>
  <c r="AD152" i="17"/>
  <c r="T154" i="4"/>
  <c r="T152" i="4"/>
  <c r="O154" i="27"/>
  <c r="O152" i="27"/>
  <c r="AC154" i="26"/>
  <c r="AC152" i="26"/>
  <c r="T152" i="16"/>
  <c r="T154" i="16"/>
  <c r="U152" i="16"/>
  <c r="U154" i="16"/>
  <c r="S152" i="37"/>
  <c r="S154" i="37"/>
  <c r="AD152" i="21"/>
  <c r="AD154" i="21"/>
  <c r="R154" i="29"/>
  <c r="R152" i="29"/>
  <c r="T154" i="27"/>
  <c r="T152" i="27"/>
  <c r="S152" i="34"/>
  <c r="S154" i="34"/>
  <c r="P154" i="15"/>
  <c r="P152" i="15"/>
  <c r="S152" i="36"/>
  <c r="S154" i="36"/>
  <c r="O152" i="20"/>
  <c r="O154" i="20"/>
  <c r="S152" i="15"/>
  <c r="S154" i="15"/>
  <c r="X152" i="30"/>
  <c r="X154" i="30"/>
  <c r="AD152" i="30"/>
  <c r="AD154" i="30"/>
  <c r="U154" i="30"/>
  <c r="U152" i="30"/>
  <c r="S152" i="30"/>
  <c r="S154" i="30"/>
  <c r="Q152" i="30"/>
  <c r="Q154" i="30"/>
  <c r="R154" i="6"/>
  <c r="R152" i="6"/>
  <c r="S152" i="26"/>
  <c r="S154" i="26"/>
  <c r="T154" i="6"/>
  <c r="T152" i="6"/>
  <c r="R152" i="12"/>
  <c r="R154" i="12"/>
  <c r="AC154" i="31"/>
  <c r="AC152" i="31"/>
  <c r="T154" i="23"/>
  <c r="T152" i="23"/>
  <c r="V154" i="10"/>
  <c r="V152" i="10"/>
  <c r="T154" i="22"/>
  <c r="T152" i="22"/>
  <c r="U154" i="8"/>
  <c r="U152" i="8"/>
  <c r="Q154" i="8"/>
  <c r="Q152" i="8"/>
  <c r="P154" i="11"/>
  <c r="P152" i="11"/>
  <c r="X154" i="5"/>
  <c r="X152" i="5"/>
  <c r="S152" i="5"/>
  <c r="S154" i="5"/>
  <c r="AC154" i="35"/>
  <c r="AC152" i="35"/>
  <c r="AD152" i="14"/>
  <c r="AD154" i="14"/>
  <c r="P154" i="3"/>
  <c r="P152" i="3"/>
  <c r="AD154" i="25"/>
  <c r="AD152" i="25"/>
  <c r="V152" i="35"/>
  <c r="V154" i="35"/>
  <c r="O152" i="36"/>
  <c r="O154" i="36"/>
  <c r="T152" i="21"/>
  <c r="T154" i="21"/>
  <c r="P154" i="22"/>
  <c r="P152" i="22"/>
  <c r="U154" i="6"/>
  <c r="U152" i="6"/>
  <c r="X154" i="7"/>
  <c r="X152" i="7"/>
  <c r="S154" i="7"/>
  <c r="S152" i="7"/>
  <c r="Q154" i="7"/>
  <c r="Q152" i="7"/>
  <c r="P152" i="24"/>
  <c r="P154" i="24"/>
  <c r="O152" i="26"/>
  <c r="O154" i="26"/>
  <c r="Q152" i="14"/>
  <c r="Q154" i="14"/>
  <c r="S152" i="27"/>
  <c r="S154" i="27"/>
  <c r="R152" i="23"/>
  <c r="R154" i="23"/>
  <c r="X154" i="22"/>
  <c r="X152" i="22"/>
  <c r="Y154" i="38"/>
  <c r="Y152" i="38"/>
  <c r="T154" i="10"/>
  <c r="T152" i="10"/>
  <c r="AD152" i="9"/>
  <c r="AD154" i="9"/>
  <c r="V154" i="32"/>
  <c r="V152" i="32"/>
  <c r="T154" i="3"/>
  <c r="T152" i="3"/>
  <c r="AC154" i="28"/>
  <c r="AC152" i="28"/>
  <c r="T152" i="30"/>
  <c r="T154" i="30"/>
  <c r="X152" i="34"/>
  <c r="X154" i="34"/>
  <c r="U154" i="34"/>
  <c r="U152" i="34"/>
  <c r="O152" i="12"/>
  <c r="O154" i="12"/>
  <c r="Y152" i="14"/>
  <c r="Y154" i="14"/>
  <c r="AC154" i="12"/>
  <c r="AC152" i="12"/>
  <c r="P154" i="5"/>
  <c r="P152" i="5"/>
  <c r="S152" i="13"/>
  <c r="S154" i="13"/>
  <c r="Q152" i="25"/>
  <c r="Q154" i="25"/>
  <c r="P152" i="31"/>
  <c r="P154" i="31"/>
  <c r="Y154" i="36"/>
  <c r="Y152" i="36"/>
  <c r="V154" i="14"/>
  <c r="V152" i="14"/>
  <c r="T152" i="14"/>
  <c r="T154" i="14"/>
  <c r="R154" i="14"/>
  <c r="R152" i="14"/>
  <c r="P152" i="17"/>
  <c r="P154" i="17"/>
  <c r="R154" i="17"/>
  <c r="R152" i="17"/>
  <c r="Y152" i="3"/>
  <c r="Y154" i="3"/>
  <c r="Y154" i="27"/>
  <c r="Y152" i="27"/>
  <c r="Y154" i="13"/>
  <c r="Y152" i="13"/>
  <c r="AC152" i="23"/>
  <c r="AC154" i="23"/>
  <c r="V154" i="25"/>
  <c r="V152" i="25"/>
  <c r="U152" i="35"/>
  <c r="U154" i="35"/>
  <c r="V152" i="12"/>
  <c r="V154" i="12"/>
  <c r="T154" i="24"/>
  <c r="T152" i="24"/>
  <c r="Y154" i="6"/>
  <c r="Y152" i="6"/>
  <c r="U152" i="21"/>
  <c r="U154" i="21"/>
  <c r="S152" i="9"/>
  <c r="S154" i="9"/>
  <c r="U152" i="32"/>
  <c r="U154" i="32"/>
  <c r="S154" i="32"/>
  <c r="S152" i="32"/>
  <c r="Q154" i="32"/>
  <c r="Q152" i="32"/>
  <c r="Y154" i="34"/>
  <c r="Y152" i="34"/>
  <c r="O152" i="35"/>
  <c r="O154" i="35"/>
  <c r="P154" i="18"/>
  <c r="P152" i="18"/>
  <c r="O152" i="38"/>
  <c r="O154" i="38"/>
  <c r="Q152" i="9"/>
  <c r="Q154" i="9"/>
  <c r="P154" i="32"/>
  <c r="P152" i="32"/>
  <c r="V152" i="28"/>
  <c r="V154" i="28"/>
  <c r="X154" i="12"/>
  <c r="X152" i="12"/>
  <c r="AD154" i="24"/>
  <c r="AD152" i="24"/>
  <c r="AC154" i="38"/>
  <c r="AC152" i="38"/>
  <c r="X152" i="37"/>
  <c r="X154" i="37"/>
  <c r="S152" i="11"/>
  <c r="S154" i="11"/>
  <c r="Q154" i="23"/>
  <c r="Q152" i="23"/>
  <c r="P152" i="21"/>
  <c r="P154" i="21"/>
  <c r="Y154" i="22"/>
  <c r="Y152" i="22"/>
  <c r="AD152" i="38"/>
  <c r="AD154" i="38"/>
  <c r="S152" i="10"/>
  <c r="S154" i="10"/>
  <c r="Q154" i="22"/>
  <c r="Q152" i="22"/>
  <c r="X154" i="16"/>
  <c r="X152" i="16"/>
  <c r="P154" i="6"/>
  <c r="P152" i="6"/>
  <c r="Y152" i="9"/>
  <c r="Y154" i="9"/>
  <c r="O152" i="14"/>
  <c r="O154" i="14"/>
  <c r="X154" i="20"/>
  <c r="X152" i="20"/>
  <c r="AD152" i="20"/>
  <c r="AD154" i="20"/>
  <c r="P154" i="38"/>
  <c r="P152" i="38"/>
  <c r="T154" i="17"/>
  <c r="T152" i="17"/>
  <c r="X152" i="15"/>
  <c r="X154" i="15"/>
  <c r="X152" i="31"/>
  <c r="X154" i="31"/>
  <c r="AD154" i="31"/>
  <c r="AD152" i="31"/>
  <c r="U154" i="31"/>
  <c r="U152" i="31"/>
  <c r="S152" i="31"/>
  <c r="S154" i="31"/>
  <c r="Q154" i="31"/>
  <c r="Q152" i="31"/>
  <c r="P154" i="36"/>
  <c r="P152" i="36"/>
  <c r="X154" i="4"/>
  <c r="X152" i="4"/>
  <c r="AD154" i="4"/>
  <c r="AD152" i="4"/>
  <c r="S152" i="29"/>
  <c r="S154" i="29"/>
  <c r="AC154" i="34"/>
  <c r="AC152" i="34"/>
  <c r="S152" i="16"/>
  <c r="S154" i="16"/>
  <c r="Y152" i="32"/>
  <c r="Y154" i="32"/>
  <c r="AC152" i="15"/>
  <c r="AC154" i="15"/>
  <c r="R154" i="22"/>
  <c r="R152" i="22"/>
  <c r="AC152" i="36"/>
  <c r="AC154" i="36"/>
  <c r="V152" i="34"/>
  <c r="V154" i="34"/>
  <c r="T152" i="34"/>
  <c r="T154" i="34"/>
  <c r="R154" i="34"/>
  <c r="R152" i="34"/>
  <c r="P152" i="29"/>
  <c r="P154" i="29"/>
  <c r="AC154" i="14"/>
  <c r="AC152" i="14"/>
  <c r="Y152" i="15"/>
  <c r="Y154" i="15"/>
  <c r="U154" i="27"/>
  <c r="U152" i="27"/>
  <c r="AC152" i="11"/>
  <c r="AC154" i="11"/>
  <c r="V152" i="13"/>
  <c r="V154" i="13"/>
  <c r="T154" i="25"/>
  <c r="T152" i="25"/>
  <c r="S152" i="35"/>
  <c r="S154" i="35"/>
  <c r="Q154" i="35"/>
  <c r="Q152" i="35"/>
  <c r="T152" i="12"/>
  <c r="T154" i="12"/>
  <c r="R152" i="24"/>
  <c r="R154" i="24"/>
  <c r="Q154" i="36"/>
  <c r="Q152" i="36"/>
  <c r="AC152" i="25"/>
  <c r="AC154" i="25"/>
  <c r="V152" i="23"/>
  <c r="V154" i="23"/>
  <c r="U152" i="37"/>
  <c r="U154" i="37"/>
  <c r="V154" i="22"/>
  <c r="V152" i="22"/>
  <c r="U152" i="38"/>
  <c r="U154" i="38"/>
  <c r="P154" i="20"/>
  <c r="P152" i="20"/>
  <c r="U154" i="9"/>
  <c r="U152" i="9"/>
  <c r="U154" i="20"/>
  <c r="U152" i="20"/>
  <c r="S152" i="20"/>
  <c r="S154" i="20"/>
  <c r="Q154" i="20"/>
  <c r="Q152" i="20"/>
  <c r="P152" i="37"/>
  <c r="P154" i="37"/>
  <c r="T152" i="29"/>
  <c r="T154" i="29"/>
  <c r="Q152" i="15"/>
  <c r="Q154" i="15"/>
  <c r="X154" i="18"/>
  <c r="X152" i="18"/>
  <c r="AD152" i="18"/>
  <c r="AD154" i="18"/>
  <c r="U152" i="18"/>
  <c r="U154" i="18"/>
  <c r="S152" i="18"/>
  <c r="S154" i="18"/>
  <c r="Q152" i="18"/>
  <c r="Q154" i="18"/>
  <c r="Q154" i="6"/>
  <c r="Q152" i="6"/>
  <c r="Y152" i="17"/>
  <c r="Y154" i="17"/>
  <c r="X154" i="26"/>
  <c r="X152" i="26"/>
  <c r="AD152" i="26"/>
  <c r="AD154" i="26"/>
  <c r="O152" i="24"/>
  <c r="O154" i="24"/>
  <c r="P152" i="30"/>
  <c r="P154" i="30"/>
  <c r="P152" i="7"/>
  <c r="P154" i="7"/>
  <c r="X152" i="25"/>
  <c r="X154" i="25"/>
  <c r="Y152" i="35"/>
  <c r="Y154" i="35"/>
  <c r="R152" i="16"/>
  <c r="R154" i="16"/>
  <c r="AD152" i="12"/>
  <c r="AD154" i="12"/>
  <c r="V154" i="36"/>
  <c r="V152" i="36"/>
  <c r="Y152" i="23"/>
  <c r="Y154" i="23"/>
  <c r="AC152" i="21"/>
  <c r="AC154" i="21"/>
  <c r="Q152" i="11"/>
  <c r="Q154" i="11"/>
  <c r="S152" i="3"/>
  <c r="S154" i="3"/>
  <c r="Y154" i="10"/>
  <c r="Y152" i="10"/>
  <c r="AC154" i="20"/>
  <c r="AC152" i="20"/>
  <c r="Q154" i="10"/>
  <c r="Q152" i="10"/>
  <c r="S154" i="28"/>
  <c r="S152" i="28"/>
  <c r="R152" i="21"/>
  <c r="R154" i="21"/>
  <c r="O154" i="25"/>
  <c r="O152" i="25"/>
  <c r="X152" i="8"/>
  <c r="X154" i="8"/>
  <c r="AD152" i="8"/>
  <c r="AD154" i="8"/>
  <c r="P152" i="10"/>
  <c r="P154" i="10"/>
  <c r="P154" i="13"/>
  <c r="P152" i="13"/>
  <c r="V154" i="6"/>
  <c r="V152" i="6"/>
  <c r="X154" i="19"/>
  <c r="X152" i="19"/>
  <c r="AD152" i="19"/>
  <c r="AD154" i="19"/>
  <c r="U154" i="19"/>
  <c r="U152" i="19"/>
  <c r="S152" i="19"/>
  <c r="S154" i="19"/>
  <c r="Q152" i="19"/>
  <c r="Q154" i="19"/>
  <c r="P154" i="12"/>
  <c r="P152" i="12"/>
  <c r="Y154" i="29"/>
  <c r="Y152" i="29"/>
  <c r="AC152" i="27"/>
  <c r="AC154" i="27"/>
  <c r="S152" i="4"/>
  <c r="S154" i="4"/>
  <c r="Q152" i="16"/>
  <c r="Q154" i="16"/>
  <c r="G152" i="27" l="1"/>
  <c r="G154" i="27"/>
  <c r="G152" i="6"/>
  <c r="G154" i="6"/>
  <c r="E152" i="15"/>
  <c r="E154" i="15"/>
  <c r="E154" i="6"/>
  <c r="E152" i="6"/>
  <c r="F154" i="27"/>
  <c r="F152" i="27"/>
  <c r="F152" i="15"/>
  <c r="F154" i="15"/>
  <c r="F154" i="6"/>
  <c r="F152" i="6"/>
  <c r="H152" i="14"/>
  <c r="H154" i="14"/>
  <c r="F154" i="26"/>
  <c r="F152" i="26"/>
  <c r="F154" i="14"/>
  <c r="F152" i="14"/>
  <c r="F152" i="34"/>
  <c r="F154" i="34"/>
  <c r="J154" i="25"/>
  <c r="J152" i="25"/>
  <c r="J154" i="5"/>
  <c r="I154" i="13"/>
  <c r="I152" i="13"/>
  <c r="K154" i="25"/>
  <c r="K152" i="25"/>
  <c r="K152" i="5"/>
  <c r="L154" i="30"/>
  <c r="F154" i="25"/>
  <c r="F152" i="25"/>
  <c r="F154" i="13"/>
  <c r="F152" i="13"/>
  <c r="F154" i="35"/>
  <c r="F152" i="35"/>
  <c r="H154" i="24"/>
  <c r="H152" i="24"/>
  <c r="H154" i="12"/>
  <c r="H152" i="12"/>
  <c r="J152" i="24"/>
  <c r="J154" i="24"/>
  <c r="I154" i="17"/>
  <c r="I152" i="4"/>
  <c r="K152" i="12"/>
  <c r="K154" i="12"/>
  <c r="L154" i="24"/>
  <c r="L152" i="24"/>
  <c r="G152" i="36"/>
  <c r="G154" i="36"/>
  <c r="F154" i="24"/>
  <c r="F152" i="24"/>
  <c r="F152" i="12"/>
  <c r="F154" i="12"/>
  <c r="F152" i="36"/>
  <c r="F154" i="36"/>
  <c r="H152" i="23"/>
  <c r="H154" i="23"/>
  <c r="H152" i="11"/>
  <c r="H154" i="11"/>
  <c r="M152" i="23"/>
  <c r="M154" i="23"/>
  <c r="J154" i="23"/>
  <c r="J152" i="23"/>
  <c r="G154" i="23"/>
  <c r="G152" i="23"/>
  <c r="G154" i="11"/>
  <c r="G152" i="11"/>
  <c r="E154" i="23"/>
  <c r="E152" i="23"/>
  <c r="E152" i="11"/>
  <c r="E154" i="11"/>
  <c r="F154" i="23"/>
  <c r="F152" i="23"/>
  <c r="F152" i="11"/>
  <c r="F154" i="11"/>
  <c r="F154" i="37"/>
  <c r="F152" i="37"/>
  <c r="H154" i="22"/>
  <c r="H152" i="22"/>
  <c r="J152" i="22"/>
  <c r="J154" i="22"/>
  <c r="I154" i="6"/>
  <c r="K152" i="15"/>
  <c r="L152" i="15"/>
  <c r="G154" i="22"/>
  <c r="G152" i="22"/>
  <c r="G154" i="10"/>
  <c r="G152" i="10"/>
  <c r="E152" i="22"/>
  <c r="E154" i="22"/>
  <c r="F154" i="22"/>
  <c r="F152" i="22"/>
  <c r="F154" i="10"/>
  <c r="F152" i="10"/>
  <c r="F154" i="33"/>
  <c r="F152" i="33"/>
  <c r="F152" i="21"/>
  <c r="F154" i="21"/>
  <c r="F154" i="9"/>
  <c r="F152" i="9"/>
  <c r="H154" i="20"/>
  <c r="H152" i="20"/>
  <c r="H152" i="8"/>
  <c r="H154" i="8"/>
  <c r="H154" i="32"/>
  <c r="H152" i="32"/>
  <c r="J152" i="20"/>
  <c r="J154" i="20"/>
  <c r="J152" i="13"/>
  <c r="I152" i="20"/>
  <c r="I154" i="20"/>
  <c r="G152" i="32"/>
  <c r="G154" i="32"/>
  <c r="G154" i="8"/>
  <c r="G152" i="8"/>
  <c r="E152" i="20"/>
  <c r="E154" i="20"/>
  <c r="E154" i="8"/>
  <c r="E152" i="8"/>
  <c r="F152" i="32"/>
  <c r="F154" i="32"/>
  <c r="F152" i="20"/>
  <c r="F154" i="20"/>
  <c r="F152" i="8"/>
  <c r="F154" i="8"/>
  <c r="I154" i="12"/>
  <c r="E154" i="19"/>
  <c r="E152" i="19"/>
  <c r="E154" i="7"/>
  <c r="E152" i="7"/>
  <c r="F152" i="31"/>
  <c r="F154" i="31"/>
  <c r="F154" i="19"/>
  <c r="F152" i="19"/>
  <c r="F152" i="7"/>
  <c r="F154" i="7"/>
  <c r="H152" i="30"/>
  <c r="H154" i="30"/>
  <c r="H152" i="18"/>
  <c r="H154" i="18"/>
  <c r="M154" i="30"/>
  <c r="M152" i="30"/>
  <c r="K154" i="30"/>
  <c r="K152" i="30"/>
  <c r="G152" i="30"/>
  <c r="G154" i="30"/>
  <c r="F152" i="30"/>
  <c r="F154" i="30"/>
  <c r="F154" i="18"/>
  <c r="F152" i="18"/>
  <c r="F152" i="5"/>
  <c r="F154" i="5"/>
  <c r="H154" i="29"/>
  <c r="H152" i="29"/>
  <c r="H152" i="17"/>
  <c r="H154" i="17"/>
  <c r="H154" i="4"/>
  <c r="H152" i="4"/>
  <c r="K152" i="29"/>
  <c r="K154" i="29"/>
  <c r="E154" i="17"/>
  <c r="E152" i="17"/>
  <c r="F152" i="29"/>
  <c r="F154" i="29"/>
  <c r="F152" i="17"/>
  <c r="F154" i="17"/>
  <c r="F154" i="4"/>
  <c r="F152" i="4"/>
  <c r="I154" i="21"/>
  <c r="F152" i="28"/>
  <c r="F154" i="28"/>
  <c r="F152" i="16"/>
  <c r="F154" i="16"/>
  <c r="F152" i="3"/>
  <c r="F154" i="3"/>
  <c r="H154" i="27"/>
  <c r="H152" i="27"/>
  <c r="H152" i="15"/>
  <c r="H154" i="15"/>
  <c r="M154" i="15"/>
  <c r="M152" i="15"/>
  <c r="K154" i="15"/>
  <c r="K152" i="8"/>
  <c r="L152" i="30" l="1"/>
  <c r="J152" i="5"/>
  <c r="K154" i="5"/>
  <c r="I152" i="6"/>
  <c r="L154" i="15"/>
  <c r="N154" i="5"/>
  <c r="N152" i="5"/>
  <c r="N154" i="31"/>
  <c r="N152" i="31"/>
  <c r="N152" i="21"/>
  <c r="N154" i="21"/>
  <c r="N152" i="35"/>
  <c r="N154" i="35"/>
  <c r="N154" i="4"/>
  <c r="N152" i="4"/>
  <c r="N154" i="36"/>
  <c r="N152" i="36"/>
  <c r="N154" i="30"/>
  <c r="N152" i="30"/>
  <c r="N154" i="8"/>
  <c r="N152" i="8"/>
  <c r="N152" i="37"/>
  <c r="N154" i="37"/>
  <c r="N152" i="13"/>
  <c r="N154" i="13"/>
  <c r="N154" i="18"/>
  <c r="N152" i="18"/>
  <c r="N152" i="9"/>
  <c r="N154" i="9"/>
  <c r="N152" i="38"/>
  <c r="N154" i="38"/>
  <c r="N154" i="12"/>
  <c r="N152" i="12"/>
  <c r="N154" i="20"/>
  <c r="N152" i="20"/>
  <c r="N152" i="11"/>
  <c r="N154" i="11"/>
  <c r="N152" i="25"/>
  <c r="N154" i="25"/>
  <c r="N154" i="6"/>
  <c r="N152" i="6"/>
  <c r="N152" i="10"/>
  <c r="N154" i="10"/>
  <c r="N152" i="24"/>
  <c r="N154" i="24"/>
  <c r="N152" i="17"/>
  <c r="N154" i="17"/>
  <c r="N154" i="32"/>
  <c r="N152" i="32"/>
  <c r="N154" i="23"/>
  <c r="N152" i="23"/>
  <c r="N152" i="34"/>
  <c r="N154" i="34"/>
  <c r="N152" i="15"/>
  <c r="N154" i="15"/>
  <c r="N152" i="26"/>
  <c r="N154" i="26"/>
  <c r="N152" i="22"/>
  <c r="N154" i="22"/>
  <c r="N152" i="28"/>
  <c r="N154" i="28"/>
  <c r="N152" i="16"/>
  <c r="N154" i="16"/>
  <c r="N152" i="19"/>
  <c r="N154" i="19"/>
  <c r="N154" i="7"/>
  <c r="N152" i="7"/>
  <c r="N154" i="29"/>
  <c r="N152" i="29"/>
  <c r="N152" i="3"/>
  <c r="N154" i="3"/>
  <c r="N152" i="14"/>
  <c r="N154" i="14"/>
  <c r="N154" i="27"/>
  <c r="N152" i="27"/>
  <c r="I154" i="4"/>
  <c r="I152" i="17"/>
  <c r="L152" i="27"/>
  <c r="L154" i="27"/>
  <c r="J152" i="15"/>
  <c r="J154" i="15"/>
  <c r="E154" i="16"/>
  <c r="E152" i="16"/>
  <c r="K152" i="3"/>
  <c r="K154" i="3"/>
  <c r="I154" i="16"/>
  <c r="I152" i="16"/>
  <c r="M152" i="16"/>
  <c r="M154" i="16"/>
  <c r="G152" i="17"/>
  <c r="G154" i="17"/>
  <c r="K152" i="17"/>
  <c r="K154" i="17"/>
  <c r="J154" i="17"/>
  <c r="J152" i="17"/>
  <c r="E152" i="18"/>
  <c r="E154" i="18"/>
  <c r="L154" i="18"/>
  <c r="L152" i="18"/>
  <c r="J154" i="18"/>
  <c r="J152" i="18"/>
  <c r="K152" i="31"/>
  <c r="K154" i="31"/>
  <c r="J154" i="7"/>
  <c r="J152" i="7"/>
  <c r="H154" i="7"/>
  <c r="H152" i="7"/>
  <c r="L152" i="8"/>
  <c r="L154" i="8"/>
  <c r="K152" i="20"/>
  <c r="K154" i="20"/>
  <c r="M152" i="20"/>
  <c r="M154" i="20"/>
  <c r="G154" i="21"/>
  <c r="G152" i="21"/>
  <c r="I152" i="21"/>
  <c r="M152" i="21"/>
  <c r="M154" i="21"/>
  <c r="K154" i="11"/>
  <c r="K152" i="11"/>
  <c r="J152" i="37"/>
  <c r="J154" i="37"/>
  <c r="L152" i="12"/>
  <c r="L154" i="12"/>
  <c r="K154" i="24"/>
  <c r="K152" i="24"/>
  <c r="I152" i="12"/>
  <c r="E154" i="25"/>
  <c r="E152" i="25"/>
  <c r="K152" i="35"/>
  <c r="K154" i="35"/>
  <c r="I154" i="35"/>
  <c r="I152" i="35"/>
  <c r="H154" i="13"/>
  <c r="H152" i="13"/>
  <c r="E152" i="14"/>
  <c r="E154" i="14"/>
  <c r="J154" i="34"/>
  <c r="J152" i="34"/>
  <c r="H154" i="34"/>
  <c r="H152" i="34"/>
  <c r="E154" i="38"/>
  <c r="G152" i="24"/>
  <c r="G154" i="24"/>
  <c r="I152" i="24"/>
  <c r="I154" i="24"/>
  <c r="L154" i="35"/>
  <c r="L152" i="35"/>
  <c r="K152" i="13"/>
  <c r="K154" i="13"/>
  <c r="J154" i="27"/>
  <c r="J152" i="27"/>
  <c r="E152" i="28"/>
  <c r="E154" i="28"/>
  <c r="L154" i="3"/>
  <c r="L152" i="3"/>
  <c r="K154" i="16"/>
  <c r="K152" i="16"/>
  <c r="I152" i="28"/>
  <c r="I154" i="28"/>
  <c r="M152" i="28"/>
  <c r="M154" i="28"/>
  <c r="G152" i="29"/>
  <c r="G154" i="29"/>
  <c r="J154" i="29"/>
  <c r="J152" i="29"/>
  <c r="E152" i="30"/>
  <c r="E154" i="30"/>
  <c r="I154" i="5"/>
  <c r="I152" i="5"/>
  <c r="J154" i="30"/>
  <c r="J152" i="30"/>
  <c r="E154" i="31"/>
  <c r="E152" i="31"/>
  <c r="L154" i="7"/>
  <c r="L152" i="7"/>
  <c r="J152" i="19"/>
  <c r="J154" i="19"/>
  <c r="H152" i="19"/>
  <c r="H154" i="19"/>
  <c r="L152" i="20"/>
  <c r="L154" i="20"/>
  <c r="K154" i="32"/>
  <c r="K152" i="32"/>
  <c r="M154" i="32"/>
  <c r="M152" i="32"/>
  <c r="G154" i="33"/>
  <c r="G152" i="33"/>
  <c r="K154" i="9"/>
  <c r="K152" i="9"/>
  <c r="H154" i="9"/>
  <c r="H152" i="9"/>
  <c r="E154" i="10"/>
  <c r="E152" i="10"/>
  <c r="J152" i="38"/>
  <c r="J154" i="38"/>
  <c r="H154" i="38"/>
  <c r="H152" i="38"/>
  <c r="K154" i="23"/>
  <c r="K152" i="23"/>
  <c r="J154" i="11"/>
  <c r="J152" i="11"/>
  <c r="H152" i="37"/>
  <c r="H154" i="37"/>
  <c r="E154" i="36"/>
  <c r="E152" i="36"/>
  <c r="M154" i="36"/>
  <c r="M152" i="36"/>
  <c r="G152" i="35"/>
  <c r="G154" i="35"/>
  <c r="H154" i="25"/>
  <c r="H152" i="25"/>
  <c r="E152" i="26"/>
  <c r="E154" i="26"/>
  <c r="J152" i="14"/>
  <c r="J154" i="14"/>
  <c r="J152" i="10"/>
  <c r="J154" i="10"/>
  <c r="E152" i="37"/>
  <c r="E154" i="37"/>
  <c r="L154" i="37"/>
  <c r="L152" i="37"/>
  <c r="M152" i="12"/>
  <c r="M154" i="12"/>
  <c r="L152" i="13"/>
  <c r="L154" i="13"/>
  <c r="M152" i="35"/>
  <c r="M154" i="35"/>
  <c r="K154" i="6"/>
  <c r="K152" i="6"/>
  <c r="I152" i="15"/>
  <c r="I154" i="15"/>
  <c r="M152" i="6"/>
  <c r="M154" i="6"/>
  <c r="G154" i="3"/>
  <c r="G152" i="3"/>
  <c r="L154" i="16"/>
  <c r="L152" i="16"/>
  <c r="K152" i="28"/>
  <c r="K154" i="28"/>
  <c r="J154" i="3"/>
  <c r="J152" i="3"/>
  <c r="H154" i="3"/>
  <c r="H152" i="3"/>
  <c r="E154" i="4"/>
  <c r="E152" i="4"/>
  <c r="L154" i="4"/>
  <c r="L152" i="4"/>
  <c r="M154" i="4"/>
  <c r="M152" i="4"/>
  <c r="G154" i="5"/>
  <c r="G152" i="5"/>
  <c r="I152" i="18"/>
  <c r="I154" i="18"/>
  <c r="M154" i="5"/>
  <c r="M152" i="5"/>
  <c r="G154" i="7"/>
  <c r="G152" i="7"/>
  <c r="L152" i="19"/>
  <c r="L154" i="19"/>
  <c r="J152" i="31"/>
  <c r="J154" i="31"/>
  <c r="H154" i="31"/>
  <c r="H152" i="31"/>
  <c r="E154" i="32"/>
  <c r="E152" i="32"/>
  <c r="L152" i="32"/>
  <c r="L154" i="32"/>
  <c r="J154" i="8"/>
  <c r="J152" i="8"/>
  <c r="E154" i="9"/>
  <c r="E152" i="9"/>
  <c r="K152" i="21"/>
  <c r="K154" i="21"/>
  <c r="H154" i="21"/>
  <c r="H152" i="21"/>
  <c r="H154" i="10"/>
  <c r="H152" i="10"/>
  <c r="E154" i="12"/>
  <c r="E152" i="12"/>
  <c r="G152" i="13"/>
  <c r="G154" i="13"/>
  <c r="I152" i="25"/>
  <c r="I154" i="25"/>
  <c r="G154" i="34"/>
  <c r="G152" i="34"/>
  <c r="L154" i="34"/>
  <c r="L152" i="34"/>
  <c r="K154" i="34"/>
  <c r="K152" i="34"/>
  <c r="I154" i="34"/>
  <c r="I152" i="34"/>
  <c r="J154" i="26"/>
  <c r="J152" i="26"/>
  <c r="H152" i="26"/>
  <c r="H154" i="26"/>
  <c r="E154" i="27"/>
  <c r="E152" i="27"/>
  <c r="L152" i="11"/>
  <c r="L154" i="11"/>
  <c r="I152" i="37"/>
  <c r="I154" i="37"/>
  <c r="M154" i="24"/>
  <c r="M152" i="24"/>
  <c r="L154" i="25"/>
  <c r="L152" i="25"/>
  <c r="M154" i="13"/>
  <c r="M152" i="13"/>
  <c r="I152" i="27"/>
  <c r="I154" i="27"/>
  <c r="G154" i="16"/>
  <c r="G152" i="16"/>
  <c r="L152" i="28"/>
  <c r="L154" i="28"/>
  <c r="J152" i="16"/>
  <c r="J154" i="16"/>
  <c r="H152" i="16"/>
  <c r="H154" i="16"/>
  <c r="L154" i="17"/>
  <c r="L152" i="17"/>
  <c r="M154" i="17"/>
  <c r="M152" i="17"/>
  <c r="G152" i="18"/>
  <c r="G154" i="18"/>
  <c r="K154" i="18"/>
  <c r="K152" i="18"/>
  <c r="I152" i="30"/>
  <c r="I154" i="30"/>
  <c r="M154" i="18"/>
  <c r="M152" i="18"/>
  <c r="G152" i="19"/>
  <c r="G154" i="19"/>
  <c r="L154" i="31"/>
  <c r="L152" i="31"/>
  <c r="I152" i="7"/>
  <c r="I154" i="7"/>
  <c r="M152" i="7"/>
  <c r="M154" i="7"/>
  <c r="I152" i="8"/>
  <c r="I154" i="8"/>
  <c r="E154" i="21"/>
  <c r="E152" i="21"/>
  <c r="L152" i="9"/>
  <c r="L154" i="9"/>
  <c r="J154" i="9"/>
  <c r="J152" i="9"/>
  <c r="K154" i="38"/>
  <c r="K152" i="38"/>
  <c r="I154" i="38"/>
  <c r="I152" i="38"/>
  <c r="E152" i="24"/>
  <c r="E154" i="24"/>
  <c r="G154" i="25"/>
  <c r="G152" i="25"/>
  <c r="G152" i="14"/>
  <c r="G154" i="14"/>
  <c r="L152" i="14"/>
  <c r="L154" i="14"/>
  <c r="K152" i="14"/>
  <c r="K154" i="14"/>
  <c r="I152" i="14"/>
  <c r="I154" i="14"/>
  <c r="M152" i="34"/>
  <c r="M154" i="34"/>
  <c r="F154" i="38"/>
  <c r="F152" i="38"/>
  <c r="G152" i="38"/>
  <c r="G154" i="38"/>
  <c r="K154" i="10"/>
  <c r="K152" i="10"/>
  <c r="I152" i="10"/>
  <c r="I154" i="10"/>
  <c r="L152" i="23"/>
  <c r="L154" i="23"/>
  <c r="I152" i="11"/>
  <c r="I154" i="11"/>
  <c r="M154" i="37"/>
  <c r="M152" i="37"/>
  <c r="M152" i="25"/>
  <c r="M154" i="25"/>
  <c r="L154" i="6"/>
  <c r="L152" i="6"/>
  <c r="K154" i="27"/>
  <c r="K152" i="27"/>
  <c r="M154" i="27"/>
  <c r="M152" i="27"/>
  <c r="G154" i="28"/>
  <c r="G152" i="28"/>
  <c r="J154" i="28"/>
  <c r="J152" i="28"/>
  <c r="H154" i="28"/>
  <c r="H152" i="28"/>
  <c r="E154" i="29"/>
  <c r="E152" i="29"/>
  <c r="L152" i="29"/>
  <c r="L154" i="29"/>
  <c r="I152" i="29"/>
  <c r="I154" i="29"/>
  <c r="M154" i="29"/>
  <c r="M152" i="29"/>
  <c r="G154" i="31"/>
  <c r="G152" i="31"/>
  <c r="K154" i="7"/>
  <c r="K152" i="7"/>
  <c r="I154" i="19"/>
  <c r="I152" i="19"/>
  <c r="M152" i="19"/>
  <c r="M154" i="19"/>
  <c r="G152" i="20"/>
  <c r="G154" i="20"/>
  <c r="J152" i="32"/>
  <c r="J154" i="32"/>
  <c r="E152" i="33"/>
  <c r="E154" i="33"/>
  <c r="L152" i="21"/>
  <c r="L154" i="21"/>
  <c r="J152" i="21"/>
  <c r="J154" i="21"/>
  <c r="L152" i="38"/>
  <c r="L154" i="38"/>
  <c r="M154" i="38"/>
  <c r="M152" i="38"/>
  <c r="J152" i="36"/>
  <c r="J154" i="36"/>
  <c r="H152" i="36"/>
  <c r="H154" i="36"/>
  <c r="E152" i="35"/>
  <c r="E154" i="35"/>
  <c r="G152" i="26"/>
  <c r="G154" i="26"/>
  <c r="L154" i="26"/>
  <c r="L152" i="26"/>
  <c r="K154" i="26"/>
  <c r="K152" i="26"/>
  <c r="I154" i="26"/>
  <c r="I152" i="26"/>
  <c r="M152" i="14"/>
  <c r="M154" i="14"/>
  <c r="G154" i="15"/>
  <c r="G152" i="15"/>
  <c r="L152" i="10"/>
  <c r="L154" i="10"/>
  <c r="K152" i="22"/>
  <c r="K154" i="22"/>
  <c r="I152" i="22"/>
  <c r="I154" i="22"/>
  <c r="M152" i="10"/>
  <c r="M154" i="10"/>
  <c r="G152" i="37"/>
  <c r="G154" i="37"/>
  <c r="I154" i="23"/>
  <c r="I152" i="23"/>
  <c r="M154" i="11"/>
  <c r="M152" i="11"/>
  <c r="K152" i="36"/>
  <c r="K154" i="36"/>
  <c r="I154" i="36"/>
  <c r="I152" i="36"/>
  <c r="J154" i="12"/>
  <c r="J152" i="12"/>
  <c r="J154" i="35"/>
  <c r="J152" i="35"/>
  <c r="J154" i="6"/>
  <c r="J152" i="6"/>
  <c r="H154" i="6"/>
  <c r="H152" i="6"/>
  <c r="E152" i="3"/>
  <c r="E154" i="3"/>
  <c r="I154" i="3"/>
  <c r="I152" i="3"/>
  <c r="M154" i="3"/>
  <c r="M152" i="3"/>
  <c r="G152" i="4"/>
  <c r="G154" i="4"/>
  <c r="K152" i="4"/>
  <c r="K154" i="4"/>
  <c r="J152" i="4"/>
  <c r="J154" i="4"/>
  <c r="E152" i="5"/>
  <c r="E154" i="5"/>
  <c r="L152" i="5"/>
  <c r="L154" i="5"/>
  <c r="H152" i="5"/>
  <c r="H154" i="5"/>
  <c r="K152" i="19"/>
  <c r="K154" i="19"/>
  <c r="I152" i="31"/>
  <c r="I154" i="31"/>
  <c r="M152" i="31"/>
  <c r="M154" i="31"/>
  <c r="K154" i="8"/>
  <c r="I154" i="32"/>
  <c r="I152" i="32"/>
  <c r="M152" i="8"/>
  <c r="M154" i="8"/>
  <c r="G152" i="9"/>
  <c r="G154" i="9"/>
  <c r="I152" i="9"/>
  <c r="I154" i="9"/>
  <c r="M154" i="9"/>
  <c r="M152" i="9"/>
  <c r="K152" i="37"/>
  <c r="K154" i="37"/>
  <c r="L152" i="36"/>
  <c r="L154" i="36"/>
  <c r="E154" i="13"/>
  <c r="E152" i="13"/>
  <c r="J154" i="13"/>
  <c r="H152" i="35"/>
  <c r="H154" i="35"/>
  <c r="E152" i="34"/>
  <c r="E154" i="34"/>
  <c r="M152" i="26"/>
  <c r="M154" i="26"/>
  <c r="L152" i="22"/>
  <c r="L154" i="22"/>
  <c r="M154" i="22"/>
  <c r="M152" i="22"/>
  <c r="G152" i="12"/>
  <c r="G154" i="12"/>
  <c r="AB141" i="38" l="1"/>
  <c r="AB141" i="37"/>
  <c r="AB141" i="36"/>
  <c r="AB141" i="35"/>
  <c r="AB141" i="34"/>
  <c r="AB141" i="6"/>
  <c r="AB141" i="3"/>
  <c r="AB141" i="4"/>
  <c r="AB141" i="5"/>
  <c r="AB141" i="7"/>
  <c r="AB141" i="8"/>
  <c r="AB141" i="9"/>
  <c r="AB141" i="10"/>
  <c r="AB141" i="11"/>
  <c r="AB141" i="12"/>
  <c r="AB141" i="13"/>
  <c r="AB141" i="14"/>
  <c r="AB141" i="15"/>
  <c r="AB141" i="16"/>
  <c r="AB141" i="17"/>
  <c r="AB141" i="18"/>
  <c r="AB141" i="19"/>
  <c r="AB141" i="20"/>
  <c r="AB141" i="21"/>
  <c r="AB141" i="22"/>
  <c r="AB141" i="23"/>
  <c r="AB141" i="24"/>
  <c r="AB141" i="25"/>
  <c r="AB141" i="26"/>
  <c r="AB141" i="27"/>
  <c r="AB141" i="28"/>
  <c r="AB141" i="29"/>
  <c r="AB141" i="30"/>
  <c r="AB141" i="31"/>
  <c r="AB141" i="32"/>
  <c r="AA141" i="38"/>
  <c r="AA141" i="37"/>
  <c r="AA141" i="36"/>
  <c r="AA141" i="35"/>
  <c r="AA141" i="34"/>
  <c r="AA141" i="6"/>
  <c r="AA141" i="3"/>
  <c r="AA141" i="4"/>
  <c r="AA141" i="5"/>
  <c r="AA141" i="7"/>
  <c r="AA141" i="8"/>
  <c r="AA141" i="9"/>
  <c r="AA141" i="10"/>
  <c r="AA141" i="11"/>
  <c r="AA141" i="12"/>
  <c r="AA141" i="13"/>
  <c r="AA141" i="14"/>
  <c r="AA141" i="15"/>
  <c r="AA141" i="16"/>
  <c r="AA141" i="17"/>
  <c r="AA141" i="18"/>
  <c r="AA141" i="19"/>
  <c r="AA141" i="20"/>
  <c r="AA141" i="21"/>
  <c r="AA141" i="22"/>
  <c r="AA141" i="23"/>
  <c r="AA141" i="24"/>
  <c r="AA141" i="25"/>
  <c r="AA141" i="26"/>
  <c r="AA141" i="27"/>
  <c r="AA141" i="28"/>
  <c r="AA141" i="29"/>
  <c r="AA141" i="30"/>
  <c r="AA141" i="31"/>
  <c r="AA141" i="32"/>
  <c r="Z141" i="38"/>
  <c r="Z141" i="37"/>
  <c r="Z141" i="36"/>
  <c r="Z141" i="35"/>
  <c r="Z141" i="34"/>
  <c r="Z141" i="6"/>
  <c r="Z141" i="3"/>
  <c r="Z141" i="4"/>
  <c r="Z141" i="5"/>
  <c r="Z141" i="7"/>
  <c r="Z141" i="8"/>
  <c r="Z141" i="9"/>
  <c r="Z141" i="10"/>
  <c r="Z141" i="11"/>
  <c r="Z141" i="12"/>
  <c r="Z141" i="13"/>
  <c r="Z141" i="14"/>
  <c r="Z141" i="15"/>
  <c r="Z141" i="16"/>
  <c r="Z141" i="17"/>
  <c r="Z141" i="18"/>
  <c r="Z141" i="19"/>
  <c r="Z141" i="20"/>
  <c r="Z141" i="21"/>
  <c r="Z141" i="22"/>
  <c r="Z141" i="23"/>
  <c r="Z141" i="24"/>
  <c r="Z141" i="25"/>
  <c r="Z141" i="26"/>
  <c r="Z141" i="27"/>
  <c r="Z141" i="28"/>
  <c r="Z141" i="29"/>
  <c r="Z141" i="30"/>
  <c r="Z141" i="31"/>
  <c r="Z141" i="32"/>
  <c r="W141" i="38"/>
  <c r="W141" i="37"/>
  <c r="W141" i="36"/>
  <c r="W141" i="35"/>
  <c r="W141" i="34"/>
  <c r="W141" i="6"/>
  <c r="W141" i="3"/>
  <c r="W141" i="4"/>
  <c r="W141" i="5"/>
  <c r="W141" i="7"/>
  <c r="W141" i="8"/>
  <c r="W141" i="9"/>
  <c r="W141" i="10"/>
  <c r="W141" i="11"/>
  <c r="W141" i="12"/>
  <c r="W141" i="13"/>
  <c r="W141" i="14"/>
  <c r="W141" i="15"/>
  <c r="W141" i="16"/>
  <c r="W141" i="17"/>
  <c r="W141" i="18"/>
  <c r="W141" i="19"/>
  <c r="W141" i="20"/>
  <c r="W141" i="21"/>
  <c r="W141" i="22"/>
  <c r="W141" i="23"/>
  <c r="W141" i="24"/>
  <c r="W141" i="25"/>
  <c r="W141" i="26"/>
  <c r="W141" i="27"/>
  <c r="W141" i="28"/>
  <c r="W141" i="29"/>
  <c r="W141" i="30"/>
  <c r="W141" i="31"/>
  <c r="W141" i="32"/>
  <c r="W152" i="32" l="1"/>
  <c r="W154" i="32"/>
  <c r="W154" i="20"/>
  <c r="W152" i="20"/>
  <c r="W154" i="8"/>
  <c r="W152" i="8"/>
  <c r="Z154" i="27"/>
  <c r="Z152" i="27"/>
  <c r="Z152" i="15"/>
  <c r="Z154" i="15"/>
  <c r="Z152" i="6"/>
  <c r="Z154" i="6"/>
  <c r="AA154" i="28"/>
  <c r="AA152" i="28"/>
  <c r="AA154" i="16"/>
  <c r="AA152" i="16"/>
  <c r="AA154" i="3"/>
  <c r="AA152" i="3"/>
  <c r="AB152" i="24"/>
  <c r="AB154" i="24"/>
  <c r="AB152" i="12"/>
  <c r="AB154" i="12"/>
  <c r="AB154" i="36"/>
  <c r="AB152" i="36"/>
  <c r="W154" i="31"/>
  <c r="W152" i="31"/>
  <c r="W152" i="19"/>
  <c r="W154" i="19"/>
  <c r="W152" i="7"/>
  <c r="W154" i="7"/>
  <c r="Z154" i="26"/>
  <c r="Z152" i="26"/>
  <c r="Z152" i="14"/>
  <c r="Z154" i="14"/>
  <c r="Z152" i="34"/>
  <c r="Z154" i="34"/>
  <c r="AA152" i="27"/>
  <c r="AA154" i="27"/>
  <c r="AA152" i="15"/>
  <c r="AA154" i="15"/>
  <c r="AA152" i="6"/>
  <c r="AA154" i="6"/>
  <c r="AB152" i="23"/>
  <c r="AB154" i="23"/>
  <c r="AB152" i="11"/>
  <c r="AB154" i="11"/>
  <c r="AB154" i="37"/>
  <c r="AB152" i="37"/>
  <c r="W152" i="30"/>
  <c r="W154" i="30"/>
  <c r="W154" i="18"/>
  <c r="W152" i="18"/>
  <c r="W152" i="5"/>
  <c r="W154" i="5"/>
  <c r="Z152" i="25"/>
  <c r="Z154" i="25"/>
  <c r="Z152" i="13"/>
  <c r="Z154" i="13"/>
  <c r="Z154" i="35"/>
  <c r="Z152" i="35"/>
  <c r="AA154" i="26"/>
  <c r="AA152" i="26"/>
  <c r="AA152" i="14"/>
  <c r="AA154" i="14"/>
  <c r="AA152" i="34"/>
  <c r="AA154" i="34"/>
  <c r="AB154" i="22"/>
  <c r="AB152" i="22"/>
  <c r="AB152" i="10"/>
  <c r="AB154" i="10"/>
  <c r="AB152" i="38"/>
  <c r="AB154" i="38"/>
  <c r="W152" i="29"/>
  <c r="W154" i="29"/>
  <c r="W154" i="17"/>
  <c r="W152" i="17"/>
  <c r="W154" i="4"/>
  <c r="W152" i="4"/>
  <c r="Z154" i="24"/>
  <c r="Z152" i="24"/>
  <c r="Z154" i="12"/>
  <c r="Z152" i="12"/>
  <c r="Z152" i="36"/>
  <c r="Z154" i="36"/>
  <c r="AA154" i="25"/>
  <c r="AA152" i="25"/>
  <c r="AA154" i="13"/>
  <c r="AA152" i="13"/>
  <c r="AA152" i="35"/>
  <c r="AA154" i="35"/>
  <c r="AB154" i="21"/>
  <c r="AB152" i="21"/>
  <c r="AB152" i="9"/>
  <c r="AB154" i="9"/>
  <c r="W154" i="28"/>
  <c r="W152" i="28"/>
  <c r="W152" i="16"/>
  <c r="W154" i="16"/>
  <c r="W154" i="3"/>
  <c r="W152" i="3"/>
  <c r="Z154" i="23"/>
  <c r="Z152" i="23"/>
  <c r="Z152" i="11"/>
  <c r="Z154" i="11"/>
  <c r="Z154" i="37"/>
  <c r="Z152" i="37"/>
  <c r="AA152" i="24"/>
  <c r="AA154" i="24"/>
  <c r="AA152" i="12"/>
  <c r="AA154" i="12"/>
  <c r="AA152" i="36"/>
  <c r="AA154" i="36"/>
  <c r="AB154" i="32"/>
  <c r="AB152" i="32"/>
  <c r="AB154" i="20"/>
  <c r="AB152" i="20"/>
  <c r="AB154" i="8"/>
  <c r="AB152" i="8"/>
  <c r="W154" i="27"/>
  <c r="W152" i="27"/>
  <c r="W154" i="15"/>
  <c r="W152" i="15"/>
  <c r="W152" i="6"/>
  <c r="W154" i="6"/>
  <c r="Z152" i="22"/>
  <c r="Z154" i="22"/>
  <c r="Z154" i="10"/>
  <c r="Z152" i="10"/>
  <c r="Z152" i="38"/>
  <c r="Z154" i="38"/>
  <c r="AA154" i="23"/>
  <c r="AA152" i="23"/>
  <c r="AA154" i="11"/>
  <c r="AA152" i="11"/>
  <c r="AA152" i="37"/>
  <c r="AA154" i="37"/>
  <c r="AB154" i="31"/>
  <c r="AB152" i="31"/>
  <c r="AB154" i="19"/>
  <c r="AB152" i="19"/>
  <c r="AB154" i="7"/>
  <c r="AB152" i="7"/>
  <c r="W154" i="26"/>
  <c r="W152" i="26"/>
  <c r="W154" i="14"/>
  <c r="W152" i="14"/>
  <c r="W152" i="34"/>
  <c r="W154" i="34"/>
  <c r="Z154" i="21"/>
  <c r="Z152" i="21"/>
  <c r="Z154" i="9"/>
  <c r="Z152" i="9"/>
  <c r="AA152" i="22"/>
  <c r="AA154" i="22"/>
  <c r="AA152" i="10"/>
  <c r="AA154" i="10"/>
  <c r="AA152" i="38"/>
  <c r="AA154" i="38"/>
  <c r="AB154" i="30"/>
  <c r="AB152" i="30"/>
  <c r="AB152" i="18"/>
  <c r="AB154" i="18"/>
  <c r="AB154" i="5"/>
  <c r="AB152" i="5"/>
  <c r="W152" i="25"/>
  <c r="W154" i="25"/>
  <c r="W154" i="13"/>
  <c r="W152" i="13"/>
  <c r="W154" i="35"/>
  <c r="W152" i="35"/>
  <c r="Z154" i="32"/>
  <c r="Z152" i="32"/>
  <c r="Z152" i="20"/>
  <c r="Z154" i="20"/>
  <c r="Z152" i="8"/>
  <c r="Z154" i="8"/>
  <c r="AA154" i="21"/>
  <c r="AA152" i="21"/>
  <c r="AA154" i="9"/>
  <c r="AA152" i="9"/>
  <c r="AB152" i="29"/>
  <c r="AB154" i="29"/>
  <c r="AB154" i="17"/>
  <c r="AB152" i="17"/>
  <c r="AB154" i="4"/>
  <c r="AB152" i="4"/>
  <c r="W152" i="24"/>
  <c r="W154" i="24"/>
  <c r="W152" i="12"/>
  <c r="W154" i="12"/>
  <c r="W154" i="36"/>
  <c r="W152" i="36"/>
  <c r="Z152" i="31"/>
  <c r="Z154" i="31"/>
  <c r="Z154" i="19"/>
  <c r="Z152" i="19"/>
  <c r="Z154" i="7"/>
  <c r="Z152" i="7"/>
  <c r="AA152" i="32"/>
  <c r="AA154" i="32"/>
  <c r="AA154" i="20"/>
  <c r="AA152" i="20"/>
  <c r="AA154" i="8"/>
  <c r="AA152" i="8"/>
  <c r="AB154" i="28"/>
  <c r="AB152" i="28"/>
  <c r="AB152" i="16"/>
  <c r="AB154" i="16"/>
  <c r="AB154" i="3"/>
  <c r="AB152" i="3"/>
  <c r="W152" i="23"/>
  <c r="W154" i="23"/>
  <c r="W152" i="11"/>
  <c r="W154" i="11"/>
  <c r="W154" i="37"/>
  <c r="W152" i="37"/>
  <c r="Z152" i="30"/>
  <c r="Z154" i="30"/>
  <c r="Z152" i="18"/>
  <c r="Z154" i="18"/>
  <c r="Z154" i="5"/>
  <c r="Z152" i="5"/>
  <c r="AA152" i="31"/>
  <c r="AA154" i="31"/>
  <c r="AA154" i="19"/>
  <c r="AA152" i="19"/>
  <c r="AA152" i="7"/>
  <c r="AA154" i="7"/>
  <c r="AB152" i="27"/>
  <c r="AB154" i="27"/>
  <c r="AB154" i="15"/>
  <c r="AB152" i="15"/>
  <c r="AB154" i="6"/>
  <c r="AB152" i="6"/>
  <c r="W154" i="22"/>
  <c r="W152" i="22"/>
  <c r="W154" i="10"/>
  <c r="W152" i="10"/>
  <c r="W152" i="38"/>
  <c r="W154" i="38"/>
  <c r="Z154" i="29"/>
  <c r="Z152" i="29"/>
  <c r="Z152" i="17"/>
  <c r="Z154" i="17"/>
  <c r="Z154" i="4"/>
  <c r="Z152" i="4"/>
  <c r="AA154" i="30"/>
  <c r="AA152" i="30"/>
  <c r="AA152" i="18"/>
  <c r="AA154" i="18"/>
  <c r="AA152" i="5"/>
  <c r="AA154" i="5"/>
  <c r="AB154" i="26"/>
  <c r="AB152" i="26"/>
  <c r="AB154" i="14"/>
  <c r="AB152" i="14"/>
  <c r="AB154" i="34"/>
  <c r="AB152" i="34"/>
  <c r="W154" i="21"/>
  <c r="W152" i="21"/>
  <c r="W154" i="9"/>
  <c r="W152" i="9"/>
  <c r="Z154" i="28"/>
  <c r="Z152" i="28"/>
  <c r="Z152" i="16"/>
  <c r="Z154" i="16"/>
  <c r="Z154" i="3"/>
  <c r="Z152" i="3"/>
  <c r="AA154" i="29"/>
  <c r="AA152" i="29"/>
  <c r="AA154" i="17"/>
  <c r="AA152" i="17"/>
  <c r="AA154" i="4"/>
  <c r="AA152" i="4"/>
  <c r="AB154" i="25"/>
  <c r="AB152" i="25"/>
  <c r="AB154" i="13"/>
  <c r="AB152" i="13"/>
  <c r="AB152" i="35"/>
  <c r="AB154"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42" authorId="0" shapeId="0" xr:uid="{BA007B30-F2B6-4B25-9198-DD2B80B31CD4}">
      <text>
        <r>
          <rPr>
            <b/>
            <sz val="9"/>
            <color indexed="81"/>
            <rFont val="Tahoma"/>
            <charset val="1"/>
          </rPr>
          <t>Author:</t>
        </r>
        <r>
          <rPr>
            <sz val="9"/>
            <color indexed="81"/>
            <rFont val="Tahoma"/>
            <charset val="1"/>
          </rPr>
          <t xml:space="preserve">
need to remove thids during submission for all the years</t>
        </r>
      </text>
    </comment>
  </commentList>
</comments>
</file>

<file path=xl/sharedStrings.xml><?xml version="1.0" encoding="utf-8"?>
<sst xmlns="http://schemas.openxmlformats.org/spreadsheetml/2006/main" count="142713" uniqueCount="445">
  <si>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</si>
  <si>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</si>
  <si>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</si>
  <si>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</si>
  <si>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</si>
  <si>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</si>
  <si>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</si>
  <si>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</si>
  <si>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</si>
  <si>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</si>
  <si>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</si>
  <si>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</si>
  <si>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</si>
  <si>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</si>
  <si>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</si>
  <si>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</si>
  <si>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</si>
  <si>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</si>
  <si>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</si>
  <si>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</si>
  <si>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</si>
  <si>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</si>
  <si>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</si>
  <si>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</si>
  <si>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</si>
  <si>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</si>
  <si>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</si>
  <si>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</si>
  <si>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</si>
  <si>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</si>
  <si>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</si>
  <si>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</si>
  <si>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</si>
  <si>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</si>
  <si>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</si>
  <si>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</si>
  <si>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</si>
  <si>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</si>
  <si>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</si>
  <si>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</si>
  <si>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</si>
  <si>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</si>
  <si>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</si>
  <si>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</si>
  <si>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</si>
  <si>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</si>
  <si>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</si>
  <si>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</si>
  <si>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</si>
  <si>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</si>
  <si>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</si>
  <si>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</si>
  <si>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</si>
  <si>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</si>
  <si>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</si>
  <si>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</si>
  <si>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</si>
  <si>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</si>
  <si>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</si>
  <si>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</si>
  <si>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</si>
  <si>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</si>
  <si>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</si>
  <si>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</si>
  <si>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</si>
  <si>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</si>
  <si>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</si>
  <si>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</si>
  <si>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</si>
  <si>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</si>
  <si>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</si>
  <si>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</si>
  <si>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</si>
  <si>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</si>
  <si>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</si>
  <si>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</si>
  <si>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</si>
  <si>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</si>
  <si>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</si>
  <si>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</si>
  <si>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</si>
  <si>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</si>
  <si>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</si>
  <si>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</si>
  <si>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</si>
  <si>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</si>
  <si>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</si>
  <si>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</si>
  <si>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</si>
  <si>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</si>
  <si>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</si>
  <si>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</si>
  <si>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</si>
  <si>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</si>
  <si>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</si>
  <si>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</si>
  <si>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</si>
  <si>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</si>
  <si>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</si>
  <si>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</si>
  <si>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</si>
  <si>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</si>
  <si>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</si>
  <si>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</si>
  <si>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</si>
  <si>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</si>
  <si>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</si>
  <si>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</si>
  <si>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</si>
  <si>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</si>
  <si>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</si>
  <si>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</si>
  <si>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</si>
  <si>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</si>
  <si>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</si>
  <si>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</si>
  <si>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</si>
  <si>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</si>
  <si>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</si>
  <si>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</si>
  <si>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</si>
  <si>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</si>
  <si>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</si>
  <si>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</si>
  <si>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</si>
  <si>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</si>
  <si>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</si>
  <si>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</si>
  <si>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</si>
  <si>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</si>
  <si>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</si>
  <si>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</si>
  <si>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</si>
  <si>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</si>
  <si>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</si>
  <si>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</si>
  <si>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</si>
  <si>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</si>
  <si>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</si>
  <si>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</si>
  <si>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</si>
  <si>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</si>
  <si>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</si>
  <si>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</si>
  <si>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</si>
  <si>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</si>
  <si>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</si>
  <si>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</si>
  <si>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</si>
  <si>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</si>
  <si>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</si>
  <si>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</si>
  <si>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</si>
  <si>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</si>
  <si>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</si>
  <si>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</si>
  <si>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</si>
  <si>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</si>
  <si>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</si>
  <si>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</si>
  <si>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</si>
  <si>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</si>
  <si>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</si>
  <si>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</si>
  <si>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</si>
  <si>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</si>
  <si>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</si>
  <si>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</si>
  <si>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</si>
  <si>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</si>
  <si>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</si>
  <si>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</si>
  <si>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</si>
  <si>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</si>
  <si>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</si>
  <si>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</si>
  <si>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</si>
  <si>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</si>
  <si>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</si>
  <si>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</si>
  <si>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</si>
  <si>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</si>
  <si>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</si>
  <si>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</si>
  <si>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</si>
  <si>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</si>
  <si>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</si>
  <si>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</si>
  <si>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</si>
  <si>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</si>
  <si>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</si>
  <si>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</si>
  <si>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</si>
  <si>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</si>
  <si>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</si>
  <si>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</si>
  <si>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</si>
  <si>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</si>
  <si>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</si>
  <si>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</si>
  <si>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</si>
  <si>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</si>
  <si>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</si>
  <si>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</si>
  <si>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</si>
  <si>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</si>
  <si>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</si>
  <si>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</si>
  <si>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</si>
  <si>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</si>
  <si>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</si>
  <si>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</si>
  <si>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</si>
  <si>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</si>
  <si>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</si>
  <si>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</si>
  <si>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</si>
  <si>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</si>
  <si>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</si>
  <si>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</si>
  <si>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</si>
  <si>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</si>
  <si>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</si>
  <si>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</si>
  <si>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</si>
  <si>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</si>
  <si>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</si>
  <si>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</si>
  <si>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</si>
  <si>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</si>
  <si>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</si>
  <si>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</si>
  <si>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</si>
  <si>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</si>
  <si>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</si>
  <si>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</si>
  <si>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</si>
  <si>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</si>
  <si>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</si>
  <si>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</si>
  <si>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</si>
  <si>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</si>
  <si>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</si>
  <si>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</si>
  <si>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</si>
  <si>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</si>
  <si>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</si>
  <si>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</si>
  <si>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</si>
  <si>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</si>
  <si>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</si>
  <si>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</si>
  <si>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</si>
  <si>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</si>
  <si>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</si>
  <si>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</si>
  <si>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</si>
  <si>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</si>
  <si>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</si>
  <si>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</si>
  <si>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</si>
  <si>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</si>
  <si>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</si>
  <si>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</si>
  <si>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</si>
  <si>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</si>
  <si>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</si>
  <si>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</si>
  <si>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</si>
  <si>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</si>
  <si>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</si>
  <si>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</si>
  <si>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</si>
  <si>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</si>
  <si>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</si>
  <si>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</si>
  <si>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</si>
  <si>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</si>
  <si>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</si>
  <si>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</si>
  <si>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</si>
  <si>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</si>
  <si>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</si>
  <si>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</si>
  <si>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</si>
  <si>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</si>
  <si>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</si>
  <si>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</si>
  <si>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</si>
  <si>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</si>
  <si>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</si>
  <si>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</si>
  <si>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</si>
  <si>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</si>
  <si>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</si>
  <si>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</si>
  <si>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</si>
  <si>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</si>
  <si>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</si>
  <si>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</si>
  <si>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</si>
  <si>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</si>
  <si>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</si>
  <si>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</si>
  <si>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</si>
  <si>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</si>
  <si>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</si>
  <si>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</si>
  <si>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</si>
  <si>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</si>
  <si>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</si>
  <si>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</si>
  <si>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</si>
  <si>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</si>
  <si>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</si>
  <si>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</si>
  <si>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</si>
  <si>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</si>
  <si>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</si>
  <si>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</si>
  <si>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</si>
  <si>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</si>
  <si>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</si>
  <si>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</si>
  <si>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</si>
  <si>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</si>
  <si>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</si>
  <si>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</si>
  <si>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</si>
  <si>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</si>
  <si>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</si>
  <si>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</si>
  <si>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</si>
  <si>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</si>
  <si>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</si>
  <si>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</si>
  <si>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</si>
  <si>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</si>
  <si>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</si>
  <si>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</si>
  <si>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</si>
  <si>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</si>
  <si>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</si>
  <si>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</si>
  <si>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</si>
  <si>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</si>
  <si>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</si>
  <si>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</si>
  <si>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</si>
  <si>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</si>
  <si>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</si>
  <si>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</si>
  <si>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</si>
  <si>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</si>
  <si>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</si>
  <si>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</si>
  <si>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</si>
  <si>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</si>
  <si>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</si>
  <si>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</si>
  <si>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</si>
  <si>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</si>
  <si>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</si>
  <si>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</si>
  <si>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</si>
  <si>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</si>
  <si>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</si>
  <si>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</si>
  <si>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</si>
  <si>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</si>
  <si>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</si>
  <si>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</si>
  <si>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</si>
  <si>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</si>
  <si>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</si>
  <si>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</si>
  <si>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</si>
  <si>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</si>
  <si>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</si>
  <si>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</si>
  <si>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</si>
  <si>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</si>
  <si>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</si>
  <si>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</si>
  <si>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</si>
  <si>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</si>
  <si>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</si>
  <si>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</si>
  <si>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</si>
  <si>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</si>
  <si>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</si>
  <si>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</si>
  <si>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</si>
  <si>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</si>
  <si>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</si>
  <si>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</si>
  <si>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</si>
  <si>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</si>
  <si>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</si>
  <si>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</si>
  <si>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</si>
  <si>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</si>
  <si>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</si>
  <si>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</si>
  <si>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</si>
  <si>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</si>
  <si>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</si>
  <si>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</si>
  <si>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</si>
  <si>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</si>
  <si>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</si>
  <si>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</si>
  <si>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</si>
  <si>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</si>
  <si>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</si>
  <si>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</si>
  <si>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</si>
  <si>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</si>
  <si>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</si>
  <si>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</si>
  <si>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</si>
  <si>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</si>
  <si>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</si>
  <si>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</si>
  <si>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</si>
  <si>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</si>
  <si>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</si>
  <si>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</si>
  <si>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NA</t>
  </si>
  <si>
    <t>IE</t>
  </si>
  <si>
    <t>NO</t>
  </si>
  <si>
    <t>Vehicle and building fires amount burned [kt]</t>
  </si>
  <si>
    <t>Quantitly farm plastic waste burned [kt]</t>
  </si>
  <si>
    <t>NPK fertilisers [kt]</t>
  </si>
  <si>
    <t>Wheat , Oats, Barley [kt]</t>
  </si>
  <si>
    <t>Total N applied to the field - tonnes N)</t>
  </si>
  <si>
    <t>Total amount of Available N in sludge on Land from Dom/Comm/Industry (kg/year)</t>
  </si>
  <si>
    <t>Total N excreted at grazing (tonnes)</t>
  </si>
  <si>
    <t>Asphalt produced (Mt)</t>
  </si>
  <si>
    <t>Oilseed rape crop yield [kt]</t>
  </si>
  <si>
    <t>Tobacco products [kt]</t>
  </si>
  <si>
    <t>v1.0</t>
  </si>
  <si>
    <t>NE</t>
  </si>
  <si>
    <t xml:space="preserve">NA </t>
  </si>
  <si>
    <t>15.02.2026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</si>
</sst>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00"/>
    <numFmt numFmtId="165" formatCode="0.0"/>
    <numFmt numFmtId="166" formatCode="0.0000"/>
    <numFmt numFmtId="167" formatCode="0.00000"/>
    <numFmt numFmtId="168" formatCode="_-* #,##0.000_-;\-* #,##0.000_-;_-* &quot;-&quot;???_-;_-@_-"/>
    <numFmt numFmtId="169" formatCode="0.000000"/>
    <numFmt numFmtId="170" formatCode="0.000000000"/>
    <numFmt numFmtId="171" formatCode="0.0000000000"/>
    <numFmt numFmtId="172" formatCode="0.0000000000000"/>
  </numFmts>
  <fonts count="18"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font>
    <font>
      <sz val="11"/>
      <color rgb="FFFF0000"/>
      <name val="Calibri"/>
      <family val="2"/>
      <scheme val="minor"/>
    </font>
    <font>
      <sz val="9"/>
      <color indexed="81"/>
      <name val="Tahoma"/>
      <charset val="1"/>
    </font>
    <font>
      <b/>
      <sz val="9"/>
      <color indexed="81"/>
      <name val="Tahoma"/>
      <charset val="1"/>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29"/>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91">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164" fontId="5" fillId="7" borderId="19" xfId="1" applyNumberFormat="1" applyFont="1" applyFill="1" applyBorder="1" applyAlignment="1" applyProtection="1">
      <alignment horizontal="center" vertical="center" wrapText="1"/>
      <protection locked="0"/>
    </xf>
    <xf numFmtId="164" fontId="5" fillId="2" borderId="19" xfId="1" applyNumberFormat="1" applyFont="1" applyFill="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1" fontId="5" fillId="10" borderId="19" xfId="1" applyNumberFormat="1" applyFont="1" applyFill="1" applyBorder="1" applyAlignment="1" applyProtection="1">
      <alignment horizontal="center" vertical="center" wrapText="1"/>
      <protection locked="0"/>
    </xf>
    <xf numFmtId="49" fontId="5" fillId="10" borderId="19" xfId="1" applyNumberFormat="1" applyFont="1" applyFill="1" applyBorder="1" applyAlignment="1" applyProtection="1">
      <alignment horizontal="center" vertical="center" wrapText="1"/>
      <protection locked="0"/>
    </xf>
    <xf numFmtId="1" fontId="5" fillId="7" borderId="19" xfId="1" applyNumberFormat="1" applyFont="1" applyFill="1" applyBorder="1" applyAlignment="1" applyProtection="1">
      <alignment horizontal="center" vertical="center" wrapText="1"/>
      <protection locked="0"/>
    </xf>
    <xf numFmtId="1" fontId="5" fillId="11" borderId="19" xfId="1" applyNumberFormat="1" applyFont="1" applyFill="1" applyBorder="1" applyAlignment="1" applyProtection="1">
      <alignment horizontal="center" vertical="center" wrapText="1"/>
      <protection locked="0"/>
    </xf>
    <xf numFmtId="49" fontId="14" fillId="15" borderId="19" xfId="1" applyNumberFormat="1" applyFont="1" applyFill="1" applyBorder="1" applyAlignment="1" applyProtection="1">
      <alignment horizontal="left" vertical="center" wrapText="1"/>
      <protection locked="0"/>
    </xf>
    <xf numFmtId="1" fontId="5" fillId="0" borderId="14" xfId="1" applyNumberFormat="1" applyFont="1" applyFill="1" applyBorder="1" applyAlignment="1" applyProtection="1">
      <alignment horizontal="center" vertical="center" wrapText="1"/>
      <protection locked="0"/>
    </xf>
    <xf numFmtId="49" fontId="14" fillId="0" borderId="16" xfId="1" applyNumberFormat="1" applyFont="1" applyFill="1" applyBorder="1" applyAlignment="1" applyProtection="1">
      <alignment horizontal="left" vertical="center" wrapText="1"/>
      <protection locked="0"/>
    </xf>
    <xf numFmtId="165" fontId="5" fillId="0" borderId="14" xfId="1" applyNumberFormat="1" applyFont="1" applyFill="1" applyBorder="1" applyAlignment="1" applyProtection="1">
      <alignment horizontal="center" vertical="center" wrapText="1"/>
      <protection locked="0"/>
    </xf>
    <xf numFmtId="43" fontId="15" fillId="0" borderId="0" xfId="0" applyNumberFormat="1" applyFont="1"/>
    <xf numFmtId="164" fontId="5" fillId="8" borderId="19" xfId="1" applyNumberFormat="1" applyFont="1" applyFill="1" applyBorder="1" applyAlignment="1" applyProtection="1">
      <alignment horizontal="center" vertical="center" wrapText="1"/>
      <protection locked="0"/>
    </xf>
    <xf numFmtId="166" fontId="5" fillId="8" borderId="19" xfId="1" applyNumberFormat="1" applyFont="1" applyFill="1" applyBorder="1" applyAlignment="1" applyProtection="1">
      <alignment horizontal="center" vertical="center" wrapText="1"/>
      <protection locked="0"/>
    </xf>
    <xf numFmtId="167" fontId="5" fillId="11" borderId="19" xfId="1" applyNumberFormat="1" applyFont="1" applyFill="1" applyBorder="1" applyAlignment="1" applyProtection="1">
      <alignment horizontal="center" vertical="center" wrapText="1"/>
      <protection locked="0"/>
    </xf>
    <xf numFmtId="2" fontId="0" fillId="0" borderId="0" xfId="0" applyNumberFormat="1" applyFont="1"/>
    <xf numFmtId="168" fontId="0" fillId="0" borderId="0" xfId="0" applyNumberFormat="1" applyFont="1"/>
    <xf numFmtId="164" fontId="0" fillId="0" borderId="0" xfId="0" applyNumberFormat="1" applyFont="1"/>
    <xf numFmtId="2" fontId="0" fillId="0" borderId="0" xfId="0" applyNumberFormat="1"/>
    <xf numFmtId="164" fontId="0" fillId="0" borderId="0" xfId="0" applyNumberFormat="1"/>
    <xf numFmtId="2" fontId="1" fillId="0" borderId="6" xfId="1" applyNumberFormat="1" applyFont="1" applyFill="1" applyBorder="1" applyAlignment="1">
      <alignment horizontal="center" vertical="center"/>
    </xf>
    <xf numFmtId="164" fontId="5" fillId="0" borderId="6" xfId="1" applyNumberFormat="1" applyFont="1" applyFill="1" applyBorder="1" applyAlignment="1" applyProtection="1">
      <alignment horizontal="center" vertical="center" wrapText="1"/>
      <protection locked="0"/>
    </xf>
    <xf numFmtId="166" fontId="5" fillId="0" borderId="0" xfId="1" applyNumberFormat="1" applyFont="1" applyFill="1" applyBorder="1" applyAlignment="1" applyProtection="1">
      <alignment horizontal="left" vertical="center"/>
    </xf>
    <xf numFmtId="167" fontId="5" fillId="10" borderId="19" xfId="1" applyNumberFormat="1" applyFont="1" applyFill="1" applyBorder="1" applyAlignment="1" applyProtection="1">
      <alignment horizontal="center" vertical="center" wrapText="1"/>
      <protection locked="0"/>
    </xf>
    <xf numFmtId="169" fontId="5" fillId="10" borderId="19" xfId="1" applyNumberFormat="1" applyFont="1" applyFill="1" applyBorder="1" applyAlignment="1" applyProtection="1">
      <alignment horizontal="center" vertical="center" wrapText="1"/>
      <protection locked="0"/>
    </xf>
    <xf numFmtId="167" fontId="5" fillId="14" borderId="19" xfId="1" applyNumberFormat="1" applyFont="1" applyFill="1" applyBorder="1" applyAlignment="1" applyProtection="1">
      <alignment horizontal="center" vertical="center" wrapText="1"/>
      <protection locked="0"/>
    </xf>
    <xf numFmtId="169" fontId="5" fillId="0" borderId="14" xfId="1" applyNumberFormat="1" applyFont="1" applyFill="1" applyBorder="1" applyAlignment="1" applyProtection="1">
      <alignment horizontal="center" vertical="center" wrapText="1"/>
      <protection locked="0"/>
    </xf>
    <xf numFmtId="170" fontId="5" fillId="0" borderId="14" xfId="1" applyNumberFormat="1" applyFont="1" applyFill="1" applyBorder="1" applyAlignment="1" applyProtection="1">
      <alignment horizontal="center" vertical="center" wrapText="1"/>
      <protection locked="0"/>
    </xf>
    <xf numFmtId="171" fontId="5" fillId="0" borderId="14" xfId="1" applyNumberFormat="1" applyFont="1" applyFill="1" applyBorder="1" applyAlignment="1" applyProtection="1">
      <alignment horizontal="center" vertical="center" wrapText="1"/>
      <protection locked="0"/>
    </xf>
    <xf numFmtId="172" fontId="5" fillId="14" borderId="19" xfId="1" applyNumberFormat="1" applyFont="1" applyFill="1" applyBorder="1" applyAlignment="1" applyProtection="1">
      <alignment horizontal="center" vertical="center" wrapText="1"/>
      <protection locked="0"/>
    </xf>
    <xf numFmtId="167" fontId="5" fillId="7" borderId="19" xfId="1" applyNumberFormat="1" applyFont="1" applyFill="1" applyBorder="1" applyAlignment="1" applyProtection="1">
      <alignment horizontal="center" vertical="center" wrapText="1"/>
      <protection locked="0"/>
    </xf>
    <xf numFmtId="172" fontId="5" fillId="0" borderId="14" xfId="1" applyNumberFormat="1" applyFont="1" applyFill="1" applyBorder="1" applyAlignment="1" applyProtection="1">
      <alignment horizontal="center" vertical="center" wrapText="1"/>
      <protection locked="0"/>
    </xf>
    <xf numFmtId="49" fontId="4" fillId="0" borderId="0" xfId="0" applyNumberFormat="1" applyFont="1" applyAlignment="1">
      <alignment vertical="top"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al" xfId="0" builtinId="0"/>
    <cellStyle name="Standard 2" xfId="1" xr:uid="{00000000-0005-0000-0000-00000100000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BA96768-F65E-427F-8865-A52CF082A21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ABF5D6B-D163-4C24-85EB-71D21820485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98CBED-2F7A-4B93-8733-247B970FF48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376FFFE-122E-4D8B-B270-7D2AC887829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4F0C5BE-7C7B-48D9-ABF7-20FB722DEA1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E173BB6-8857-42A7-A9B3-B3C83F8B1F5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C2D880-9CA8-4DE6-9A4F-9CC1396E596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0D754C-91E2-493A-ACE4-BA6138AAB2D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FF74D1-DD2E-4E3A-9055-826CDB1AA3A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731FB5E-6F49-4C04-8DA5-D0F2FF85606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22EDE48-C2B9-4E25-A636-D0D45668E96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C5CF9D-ADA7-4E73-ABBC-7B3E3067941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237BF9-5A54-4AA7-B207-5DB9D50FD0A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496215E-82AE-4465-811A-7BC764A5D39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32CDEA5-D137-404F-842D-9857B6FC582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81E7D3B-12DC-44A8-BDDD-7ECFD42D52C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A377FBF-CB2F-4EF0-A5F1-FBED1E64D5F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611DD67-C196-4913-8FB8-4BEDA561050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BD8AFA5-C8D2-4D65-BAE7-5F345795D4F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5C4D37D-4EB9-444A-9306-FE49B834173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55E279B-B2F2-492A-A3D5-CCDCAA54591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135B15F-36C4-439F-8001-D620E48436A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3E96A18-0A73-48AA-9F84-ED0E7F9CF52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CAAC2C-A549-4565-9924-F8793EA4AD0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6553297-4A12-4B3E-895A-45A468C4C34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2306F93-7FCD-4037-B437-1F40ACB39A5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5208A29-DC92-42B0-9975-082A583D3EA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C0BBCFB-0BC0-42B4-80B9-F5DF253F1FB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31E6E31-8C6B-4A77-AC01-734539FD2F9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32EC50-8306-4EBB-811F-5E9E0F9735E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55CE4C-0333-40D5-88AC-866E33606C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5237A5C-EC87-42EA-9184-2BF9C9D308D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CF52E82-1B27-4F77-B419-A61B7377F43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12632AA-6855-4703-8A18-5DC979FB3CF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31957C-9C32-4EEA-A58A-722B617C8CD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4351-B6DF-4FEA-9CB3-FBB51B3A2DA4}">
  <sheetPr codeName="Sheet1"/>
  <dimension ref="A1:AL170"/>
  <sheetViews>
    <sheetView zoomScale="75" zoomScaleNormal="75" workbookViewId="0">
      <pane xSplit="4" ySplit="13" topLeftCell="E154" activePane="bottomRight" state="frozen"/>
      <selection pane="topRight" activeCell="E1" sqref="E1"/>
      <selection pane="bottomLeft" activeCell="A14" sqref="A14"/>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1987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1987</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40.142000000000003</v>
      </c>
      <c r="F14" s="138">
        <v>0.21099999999999999</v>
      </c>
      <c r="G14" s="138">
        <v>95.2</v>
      </c>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55"/>
      <c r="AF14" s="147"/>
      <c r="AG14" s="147"/>
      <c r="AH14" s="147"/>
      <c r="AI14" s="147"/>
      <c r="AJ14" s="147"/>
      <c r="AK14" s="147"/>
      <c r="AL14" s="45" t="s">
        <v>49</v>
      </c>
    </row>
    <row r="15" spans="1:38" s="1" customFormat="1" ht="26.25" customHeight="1" thickBot="1" x14ac:dyDescent="0.25">
      <c r="A15" s="65" t="s">
        <v>53</v>
      </c>
      <c r="B15" s="65" t="s">
        <v>54</v>
      </c>
      <c r="C15" s="66" t="s">
        <v>55</v>
      </c>
      <c r="D15" s="67"/>
      <c r="E15" s="138">
        <v>0.26400000000000001</v>
      </c>
      <c r="F15" s="138">
        <v>2E-3</v>
      </c>
      <c r="G15" s="138">
        <v>0.7</v>
      </c>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55"/>
      <c r="AF15" s="147"/>
      <c r="AG15" s="147"/>
      <c r="AH15" s="147"/>
      <c r="AI15" s="147"/>
      <c r="AJ15" s="147"/>
      <c r="AK15" s="147"/>
      <c r="AL15" s="45" t="s">
        <v>49</v>
      </c>
    </row>
    <row r="16" spans="1:38" s="1" customFormat="1" ht="26.25" customHeight="1" thickBot="1" x14ac:dyDescent="0.25">
      <c r="A16" s="65" t="s">
        <v>53</v>
      </c>
      <c r="B16" s="65" t="s">
        <v>56</v>
      </c>
      <c r="C16" s="66" t="s">
        <v>57</v>
      </c>
      <c r="D16" s="67"/>
      <c r="E16" s="138">
        <v>0.155</v>
      </c>
      <c r="F16" s="138">
        <v>0.155</v>
      </c>
      <c r="G16" s="138">
        <v>0.433</v>
      </c>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55"/>
      <c r="AF16" s="147"/>
      <c r="AG16" s="147"/>
      <c r="AH16" s="147"/>
      <c r="AI16" s="147"/>
      <c r="AJ16" s="147"/>
      <c r="AK16" s="147"/>
      <c r="AL16" s="45" t="s">
        <v>49</v>
      </c>
    </row>
    <row r="17" spans="1:38" s="2" customFormat="1" ht="26.25" customHeight="1" thickBot="1" x14ac:dyDescent="0.25">
      <c r="A17" s="65" t="s">
        <v>53</v>
      </c>
      <c r="B17" s="65" t="s">
        <v>58</v>
      </c>
      <c r="C17" s="66" t="s">
        <v>59</v>
      </c>
      <c r="D17" s="67"/>
      <c r="E17" s="138" t="s">
        <v>429</v>
      </c>
      <c r="F17" s="138" t="s">
        <v>429</v>
      </c>
      <c r="G17" s="138" t="s">
        <v>429</v>
      </c>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55"/>
      <c r="AF17" s="147"/>
      <c r="AG17" s="147"/>
      <c r="AH17" s="147"/>
      <c r="AI17" s="147"/>
      <c r="AJ17" s="147"/>
      <c r="AK17" s="147"/>
      <c r="AL17" s="45" t="s">
        <v>49</v>
      </c>
    </row>
    <row r="18" spans="1:38" s="2" customFormat="1" ht="26.25" customHeight="1" thickBot="1" x14ac:dyDescent="0.25">
      <c r="A18" s="65" t="s">
        <v>53</v>
      </c>
      <c r="B18" s="65" t="s">
        <v>60</v>
      </c>
      <c r="C18" s="66" t="s">
        <v>61</v>
      </c>
      <c r="D18" s="67"/>
      <c r="E18" s="138" t="s">
        <v>429</v>
      </c>
      <c r="F18" s="138" t="s">
        <v>429</v>
      </c>
      <c r="G18" s="138" t="s">
        <v>429</v>
      </c>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55"/>
      <c r="AF18" s="147"/>
      <c r="AG18" s="147"/>
      <c r="AH18" s="147"/>
      <c r="AI18" s="147"/>
      <c r="AJ18" s="147"/>
      <c r="AK18" s="147"/>
      <c r="AL18" s="45" t="s">
        <v>49</v>
      </c>
    </row>
    <row r="19" spans="1:38" s="2" customFormat="1" ht="26.25" customHeight="1" thickBot="1" x14ac:dyDescent="0.25">
      <c r="A19" s="65" t="s">
        <v>53</v>
      </c>
      <c r="B19" s="65" t="s">
        <v>62</v>
      </c>
      <c r="C19" s="66" t="s">
        <v>63</v>
      </c>
      <c r="D19" s="67"/>
      <c r="E19" s="138" t="s">
        <v>429</v>
      </c>
      <c r="F19" s="138" t="s">
        <v>429</v>
      </c>
      <c r="G19" s="138" t="s">
        <v>429</v>
      </c>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55"/>
      <c r="AF19" s="147"/>
      <c r="AG19" s="147"/>
      <c r="AH19" s="147"/>
      <c r="AI19" s="147"/>
      <c r="AJ19" s="147"/>
      <c r="AK19" s="147"/>
      <c r="AL19" s="45" t="s">
        <v>49</v>
      </c>
    </row>
    <row r="20" spans="1:38" s="2" customFormat="1" ht="26.25" customHeight="1" thickBot="1" x14ac:dyDescent="0.25">
      <c r="A20" s="65" t="s">
        <v>53</v>
      </c>
      <c r="B20" s="65" t="s">
        <v>64</v>
      </c>
      <c r="C20" s="66" t="s">
        <v>65</v>
      </c>
      <c r="D20" s="67"/>
      <c r="E20" s="138" t="s">
        <v>429</v>
      </c>
      <c r="F20" s="138" t="s">
        <v>429</v>
      </c>
      <c r="G20" s="138" t="s">
        <v>429</v>
      </c>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55"/>
      <c r="AF20" s="147"/>
      <c r="AG20" s="147"/>
      <c r="AH20" s="147"/>
      <c r="AI20" s="147"/>
      <c r="AJ20" s="147"/>
      <c r="AK20" s="147"/>
      <c r="AL20" s="45" t="s">
        <v>49</v>
      </c>
    </row>
    <row r="21" spans="1:38" s="2" customFormat="1" ht="26.25" customHeight="1" thickBot="1" x14ac:dyDescent="0.25">
      <c r="A21" s="65" t="s">
        <v>53</v>
      </c>
      <c r="B21" s="65" t="s">
        <v>66</v>
      </c>
      <c r="C21" s="66" t="s">
        <v>67</v>
      </c>
      <c r="D21" s="67"/>
      <c r="E21" s="138" t="s">
        <v>429</v>
      </c>
      <c r="F21" s="138" t="s">
        <v>429</v>
      </c>
      <c r="G21" s="138" t="s">
        <v>429</v>
      </c>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55"/>
      <c r="AF21" s="147"/>
      <c r="AG21" s="147"/>
      <c r="AH21" s="147"/>
      <c r="AI21" s="147"/>
      <c r="AJ21" s="147"/>
      <c r="AK21" s="147"/>
      <c r="AL21" s="45" t="s">
        <v>49</v>
      </c>
    </row>
    <row r="22" spans="1:38" s="2" customFormat="1" ht="26.25" customHeight="1" thickBot="1" x14ac:dyDescent="0.25">
      <c r="A22" s="65" t="s">
        <v>53</v>
      </c>
      <c r="B22" s="69" t="s">
        <v>68</v>
      </c>
      <c r="C22" s="66" t="s">
        <v>69</v>
      </c>
      <c r="D22" s="67"/>
      <c r="E22" s="138" t="s">
        <v>429</v>
      </c>
      <c r="F22" s="138" t="s">
        <v>429</v>
      </c>
      <c r="G22" s="138" t="s">
        <v>429</v>
      </c>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55"/>
      <c r="AF22" s="147"/>
      <c r="AG22" s="147"/>
      <c r="AH22" s="147"/>
      <c r="AI22" s="147"/>
      <c r="AJ22" s="147"/>
      <c r="AK22" s="147"/>
      <c r="AL22" s="45" t="s">
        <v>49</v>
      </c>
    </row>
    <row r="23" spans="1:38" s="2" customFormat="1" ht="26.25" customHeight="1" thickBot="1" x14ac:dyDescent="0.25">
      <c r="A23" s="65" t="s">
        <v>70</v>
      </c>
      <c r="B23" s="69" t="s">
        <v>393</v>
      </c>
      <c r="C23" s="66" t="s">
        <v>389</v>
      </c>
      <c r="D23" s="112"/>
      <c r="E23" s="138" t="s">
        <v>429</v>
      </c>
      <c r="F23" s="138" t="s">
        <v>429</v>
      </c>
      <c r="G23" s="138" t="s">
        <v>429</v>
      </c>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55"/>
      <c r="AF23" s="147"/>
      <c r="AG23" s="147"/>
      <c r="AH23" s="147"/>
      <c r="AI23" s="147"/>
      <c r="AJ23" s="147"/>
      <c r="AK23" s="147"/>
      <c r="AL23" s="45" t="s">
        <v>49</v>
      </c>
    </row>
    <row r="24" spans="1:38" s="2" customFormat="1" ht="26.25" customHeight="1" thickBot="1" x14ac:dyDescent="0.25">
      <c r="A24" s="70" t="s">
        <v>53</v>
      </c>
      <c r="B24" s="69" t="s">
        <v>71</v>
      </c>
      <c r="C24" s="66" t="s">
        <v>72</v>
      </c>
      <c r="D24" s="67"/>
      <c r="E24" s="138">
        <v>9.2070000000000007</v>
      </c>
      <c r="F24" s="138">
        <v>0.23300000000000001</v>
      </c>
      <c r="G24" s="138">
        <v>34.728000000000002</v>
      </c>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55"/>
      <c r="AF24" s="147"/>
      <c r="AG24" s="147"/>
      <c r="AH24" s="147"/>
      <c r="AI24" s="147"/>
      <c r="AJ24" s="147"/>
      <c r="AK24" s="147"/>
      <c r="AL24" s="45" t="s">
        <v>49</v>
      </c>
    </row>
    <row r="25" spans="1:38" s="2" customFormat="1" ht="26.25" customHeight="1" thickBot="1" x14ac:dyDescent="0.25">
      <c r="A25" s="65" t="s">
        <v>73</v>
      </c>
      <c r="B25" s="69" t="s">
        <v>74</v>
      </c>
      <c r="C25" s="71" t="s">
        <v>75</v>
      </c>
      <c r="D25" s="67"/>
      <c r="E25" s="138">
        <v>1.5780000000000001</v>
      </c>
      <c r="F25" s="138">
        <v>0.71899999999999997</v>
      </c>
      <c r="G25" s="138">
        <v>0.17499999999999999</v>
      </c>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55"/>
      <c r="AF25" s="147"/>
      <c r="AG25" s="147"/>
      <c r="AH25" s="147"/>
      <c r="AI25" s="147"/>
      <c r="AJ25" s="147"/>
      <c r="AK25" s="147"/>
      <c r="AL25" s="45" t="s">
        <v>49</v>
      </c>
    </row>
    <row r="26" spans="1:38" s="2" customFormat="1" ht="26.25" customHeight="1" thickBot="1" x14ac:dyDescent="0.25">
      <c r="A26" s="65" t="s">
        <v>73</v>
      </c>
      <c r="B26" s="65" t="s">
        <v>76</v>
      </c>
      <c r="C26" s="66" t="s">
        <v>77</v>
      </c>
      <c r="D26" s="67"/>
      <c r="E26" s="138" t="s">
        <v>429</v>
      </c>
      <c r="F26" s="138" t="s">
        <v>429</v>
      </c>
      <c r="G26" s="138" t="s">
        <v>429</v>
      </c>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55"/>
      <c r="AF26" s="147"/>
      <c r="AG26" s="147"/>
      <c r="AH26" s="147"/>
      <c r="AI26" s="147"/>
      <c r="AJ26" s="147"/>
      <c r="AK26" s="147"/>
      <c r="AL26" s="45" t="s">
        <v>49</v>
      </c>
    </row>
    <row r="27" spans="1:38" s="2" customFormat="1" ht="26.25" customHeight="1" thickBot="1" x14ac:dyDescent="0.25">
      <c r="A27" s="65" t="s">
        <v>78</v>
      </c>
      <c r="B27" s="65" t="s">
        <v>79</v>
      </c>
      <c r="C27" s="66" t="s">
        <v>80</v>
      </c>
      <c r="D27" s="67"/>
      <c r="E27" s="138">
        <v>33.499339291933687</v>
      </c>
      <c r="F27" s="138">
        <v>24.311955706969599</v>
      </c>
      <c r="G27" s="138">
        <v>3.2998425334420922</v>
      </c>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55"/>
      <c r="AF27" s="147"/>
      <c r="AG27" s="147"/>
      <c r="AH27" s="147"/>
      <c r="AI27" s="147"/>
      <c r="AJ27" s="147"/>
      <c r="AK27" s="147"/>
      <c r="AL27" s="45" t="s">
        <v>49</v>
      </c>
    </row>
    <row r="28" spans="1:38" s="2" customFormat="1" ht="26.25" customHeight="1" thickBot="1" x14ac:dyDescent="0.25">
      <c r="A28" s="65" t="s">
        <v>78</v>
      </c>
      <c r="B28" s="65" t="s">
        <v>81</v>
      </c>
      <c r="C28" s="66" t="s">
        <v>82</v>
      </c>
      <c r="D28" s="67"/>
      <c r="E28" s="138">
        <v>3.187651997922099</v>
      </c>
      <c r="F28" s="138">
        <v>0.96740726113281383</v>
      </c>
      <c r="G28" s="138">
        <v>0.58308676537675574</v>
      </c>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55"/>
      <c r="AF28" s="147"/>
      <c r="AG28" s="147"/>
      <c r="AH28" s="147"/>
      <c r="AI28" s="147"/>
      <c r="AJ28" s="147"/>
      <c r="AK28" s="147"/>
      <c r="AL28" s="45" t="s">
        <v>49</v>
      </c>
    </row>
    <row r="29" spans="1:38" s="2" customFormat="1" ht="26.25" customHeight="1" thickBot="1" x14ac:dyDescent="0.25">
      <c r="A29" s="65" t="s">
        <v>78</v>
      </c>
      <c r="B29" s="65" t="s">
        <v>83</v>
      </c>
      <c r="C29" s="66" t="s">
        <v>84</v>
      </c>
      <c r="D29" s="67"/>
      <c r="E29" s="138">
        <v>13.998000030237057</v>
      </c>
      <c r="F29" s="138">
        <v>0.89949742727534332</v>
      </c>
      <c r="G29" s="138">
        <v>1.3059720298954087</v>
      </c>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55"/>
      <c r="AF29" s="147"/>
      <c r="AG29" s="147"/>
      <c r="AH29" s="147"/>
      <c r="AI29" s="147"/>
      <c r="AJ29" s="147"/>
      <c r="AK29" s="147"/>
      <c r="AL29" s="45" t="s">
        <v>49</v>
      </c>
    </row>
    <row r="30" spans="1:38" s="2" customFormat="1" ht="26.25" customHeight="1" thickBot="1" x14ac:dyDescent="0.25">
      <c r="A30" s="65" t="s">
        <v>78</v>
      </c>
      <c r="B30" s="65" t="s">
        <v>85</v>
      </c>
      <c r="C30" s="66" t="s">
        <v>86</v>
      </c>
      <c r="D30" s="67"/>
      <c r="E30" s="138">
        <v>2.4560931198182149E-2</v>
      </c>
      <c r="F30" s="138">
        <v>0.17366631149486311</v>
      </c>
      <c r="G30" s="138">
        <v>1.0182181220738749E-2</v>
      </c>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55"/>
      <c r="AF30" s="147"/>
      <c r="AG30" s="147"/>
      <c r="AH30" s="147"/>
      <c r="AI30" s="147"/>
      <c r="AJ30" s="147"/>
      <c r="AK30" s="147"/>
      <c r="AL30" s="45" t="s">
        <v>49</v>
      </c>
    </row>
    <row r="31" spans="1:38" s="2" customFormat="1" ht="26.25" customHeight="1" thickBot="1" x14ac:dyDescent="0.25">
      <c r="A31" s="65" t="s">
        <v>78</v>
      </c>
      <c r="B31" s="65" t="s">
        <v>87</v>
      </c>
      <c r="C31" s="66" t="s">
        <v>88</v>
      </c>
      <c r="D31" s="67"/>
      <c r="E31" s="138" t="s">
        <v>428</v>
      </c>
      <c r="F31" s="138">
        <v>5.5935118077845072</v>
      </c>
      <c r="G31" s="138" t="s">
        <v>428</v>
      </c>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55"/>
      <c r="AF31" s="147"/>
      <c r="AG31" s="147"/>
      <c r="AH31" s="147"/>
      <c r="AI31" s="147"/>
      <c r="AJ31" s="147"/>
      <c r="AK31" s="147"/>
      <c r="AL31" s="45" t="s">
        <v>49</v>
      </c>
    </row>
    <row r="32" spans="1:38" s="2" customFormat="1" ht="26.25" customHeight="1" thickBot="1" x14ac:dyDescent="0.25">
      <c r="A32" s="65" t="s">
        <v>78</v>
      </c>
      <c r="B32" s="65" t="s">
        <v>89</v>
      </c>
      <c r="C32" s="66" t="s">
        <v>90</v>
      </c>
      <c r="D32" s="67"/>
      <c r="E32" s="138" t="s">
        <v>428</v>
      </c>
      <c r="F32" s="138" t="s">
        <v>428</v>
      </c>
      <c r="G32" s="138" t="s">
        <v>428</v>
      </c>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55"/>
      <c r="AF32" s="147"/>
      <c r="AG32" s="147"/>
      <c r="AH32" s="147"/>
      <c r="AI32" s="147"/>
      <c r="AJ32" s="147"/>
      <c r="AK32" s="147"/>
      <c r="AL32" s="45" t="s">
        <v>413</v>
      </c>
    </row>
    <row r="33" spans="1:38" s="2" customFormat="1" ht="26.25" customHeight="1" thickBot="1" x14ac:dyDescent="0.25">
      <c r="A33" s="65" t="s">
        <v>78</v>
      </c>
      <c r="B33" s="65" t="s">
        <v>91</v>
      </c>
      <c r="C33" s="66" t="s">
        <v>92</v>
      </c>
      <c r="D33" s="67"/>
      <c r="E33" s="138" t="s">
        <v>428</v>
      </c>
      <c r="F33" s="138" t="s">
        <v>428</v>
      </c>
      <c r="G33" s="138" t="s">
        <v>428</v>
      </c>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55"/>
      <c r="AF33" s="147"/>
      <c r="AG33" s="147"/>
      <c r="AH33" s="147"/>
      <c r="AI33" s="147"/>
      <c r="AJ33" s="147"/>
      <c r="AK33" s="147"/>
      <c r="AL33" s="45" t="s">
        <v>413</v>
      </c>
    </row>
    <row r="34" spans="1:38" s="2" customFormat="1" ht="26.25" customHeight="1" thickBot="1" x14ac:dyDescent="0.25">
      <c r="A34" s="65" t="s">
        <v>70</v>
      </c>
      <c r="B34" s="65" t="s">
        <v>93</v>
      </c>
      <c r="C34" s="66" t="s">
        <v>94</v>
      </c>
      <c r="D34" s="67"/>
      <c r="E34" s="138">
        <v>1.5249999999999999</v>
      </c>
      <c r="F34" s="138">
        <v>0.19800000000000001</v>
      </c>
      <c r="G34" s="138">
        <v>0.16900000000000001</v>
      </c>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55"/>
      <c r="AF34" s="147"/>
      <c r="AG34" s="147"/>
      <c r="AH34" s="147"/>
      <c r="AI34" s="147"/>
      <c r="AJ34" s="147"/>
      <c r="AK34" s="147"/>
      <c r="AL34" s="45" t="s">
        <v>49</v>
      </c>
    </row>
    <row r="35" spans="1:38" s="6" customFormat="1" ht="26.25" customHeight="1" thickBot="1" x14ac:dyDescent="0.25">
      <c r="A35" s="65" t="s">
        <v>95</v>
      </c>
      <c r="B35" s="65" t="s">
        <v>96</v>
      </c>
      <c r="C35" s="66" t="s">
        <v>97</v>
      </c>
      <c r="D35" s="67"/>
      <c r="E35" s="138" t="s">
        <v>430</v>
      </c>
      <c r="F35" s="138" t="s">
        <v>430</v>
      </c>
      <c r="G35" s="138" t="s">
        <v>430</v>
      </c>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55"/>
      <c r="AF35" s="147"/>
      <c r="AG35" s="147"/>
      <c r="AH35" s="147"/>
      <c r="AI35" s="147"/>
      <c r="AJ35" s="147"/>
      <c r="AK35" s="147"/>
      <c r="AL35" s="45" t="s">
        <v>49</v>
      </c>
    </row>
    <row r="36" spans="1:38" s="2" customFormat="1" ht="26.25" customHeight="1" thickBot="1" x14ac:dyDescent="0.25">
      <c r="A36" s="65" t="s">
        <v>95</v>
      </c>
      <c r="B36" s="65" t="s">
        <v>98</v>
      </c>
      <c r="C36" s="66" t="s">
        <v>99</v>
      </c>
      <c r="D36" s="67"/>
      <c r="E36" s="138">
        <v>0.45100000000000001</v>
      </c>
      <c r="F36" s="138">
        <v>5.0999999999999997E-2</v>
      </c>
      <c r="G36" s="138">
        <v>0.106</v>
      </c>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55"/>
      <c r="AF36" s="147"/>
      <c r="AG36" s="147"/>
      <c r="AH36" s="147"/>
      <c r="AI36" s="147"/>
      <c r="AJ36" s="147"/>
      <c r="AK36" s="147"/>
      <c r="AL36" s="45" t="s">
        <v>49</v>
      </c>
    </row>
    <row r="37" spans="1:38" s="2" customFormat="1" ht="26.25" customHeight="1" thickBot="1" x14ac:dyDescent="0.25">
      <c r="A37" s="65" t="s">
        <v>70</v>
      </c>
      <c r="B37" s="65" t="s">
        <v>100</v>
      </c>
      <c r="C37" s="66" t="s">
        <v>399</v>
      </c>
      <c r="D37" s="67"/>
      <c r="E37" s="138">
        <v>7.9000000000000001E-2</v>
      </c>
      <c r="F37" s="138" t="s">
        <v>442</v>
      </c>
      <c r="G37" s="138" t="s">
        <v>430</v>
      </c>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55"/>
      <c r="AF37" s="147"/>
      <c r="AG37" s="147"/>
      <c r="AH37" s="147"/>
      <c r="AI37" s="147"/>
      <c r="AJ37" s="147"/>
      <c r="AK37" s="147"/>
      <c r="AL37" s="45" t="s">
        <v>49</v>
      </c>
    </row>
    <row r="38" spans="1:38" s="2" customFormat="1" ht="26.25" customHeight="1" thickBot="1" x14ac:dyDescent="0.25">
      <c r="A38" s="65" t="s">
        <v>70</v>
      </c>
      <c r="B38" s="65" t="s">
        <v>101</v>
      </c>
      <c r="C38" s="66" t="s">
        <v>102</v>
      </c>
      <c r="D38" s="72"/>
      <c r="E38" s="138" t="s">
        <v>428</v>
      </c>
      <c r="F38" s="138" t="s">
        <v>428</v>
      </c>
      <c r="G38" s="138" t="s">
        <v>428</v>
      </c>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55"/>
      <c r="AF38" s="147"/>
      <c r="AG38" s="147"/>
      <c r="AH38" s="147"/>
      <c r="AI38" s="147"/>
      <c r="AJ38" s="147"/>
      <c r="AK38" s="147"/>
      <c r="AL38" s="45" t="s">
        <v>49</v>
      </c>
    </row>
    <row r="39" spans="1:38" s="2" customFormat="1" ht="26.25" customHeight="1" thickBot="1" x14ac:dyDescent="0.25">
      <c r="A39" s="65" t="s">
        <v>103</v>
      </c>
      <c r="B39" s="65" t="s">
        <v>104</v>
      </c>
      <c r="C39" s="66" t="s">
        <v>390</v>
      </c>
      <c r="D39" s="67"/>
      <c r="E39" s="138">
        <v>1.728</v>
      </c>
      <c r="F39" s="138">
        <v>0.34499999999999997</v>
      </c>
      <c r="G39" s="138">
        <v>11.260999999999999</v>
      </c>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55"/>
      <c r="AF39" s="147"/>
      <c r="AG39" s="147"/>
      <c r="AH39" s="147"/>
      <c r="AI39" s="147"/>
      <c r="AJ39" s="147"/>
      <c r="AK39" s="147"/>
      <c r="AL39" s="45" t="s">
        <v>49</v>
      </c>
    </row>
    <row r="40" spans="1:38" s="2" customFormat="1" ht="26.25" customHeight="1" thickBot="1" x14ac:dyDescent="0.25">
      <c r="A40" s="65" t="s">
        <v>70</v>
      </c>
      <c r="B40" s="65" t="s">
        <v>105</v>
      </c>
      <c r="C40" s="66" t="s">
        <v>391</v>
      </c>
      <c r="D40" s="67"/>
      <c r="E40" s="138" t="s">
        <v>429</v>
      </c>
      <c r="F40" s="138" t="s">
        <v>429</v>
      </c>
      <c r="G40" s="138" t="s">
        <v>429</v>
      </c>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55"/>
      <c r="AF40" s="147"/>
      <c r="AG40" s="147"/>
      <c r="AH40" s="147"/>
      <c r="AI40" s="147"/>
      <c r="AJ40" s="147"/>
      <c r="AK40" s="147"/>
      <c r="AL40" s="45" t="s">
        <v>49</v>
      </c>
    </row>
    <row r="41" spans="1:38" s="2" customFormat="1" ht="26.25" customHeight="1" thickBot="1" x14ac:dyDescent="0.25">
      <c r="A41" s="65" t="s">
        <v>103</v>
      </c>
      <c r="B41" s="65" t="s">
        <v>106</v>
      </c>
      <c r="C41" s="66" t="s">
        <v>400</v>
      </c>
      <c r="D41" s="67"/>
      <c r="E41" s="138">
        <v>5.51</v>
      </c>
      <c r="F41" s="138">
        <v>11.084</v>
      </c>
      <c r="G41" s="138">
        <v>30.138000000000002</v>
      </c>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55"/>
      <c r="AF41" s="147"/>
      <c r="AG41" s="147"/>
      <c r="AH41" s="147"/>
      <c r="AI41" s="147"/>
      <c r="AJ41" s="147"/>
      <c r="AK41" s="147"/>
      <c r="AL41" s="45" t="s">
        <v>49</v>
      </c>
    </row>
    <row r="42" spans="1:38" s="2" customFormat="1" ht="26.25" customHeight="1" thickBot="1" x14ac:dyDescent="0.25">
      <c r="A42" s="65" t="s">
        <v>70</v>
      </c>
      <c r="B42" s="65" t="s">
        <v>107</v>
      </c>
      <c r="C42" s="66" t="s">
        <v>108</v>
      </c>
      <c r="D42" s="67"/>
      <c r="E42" s="138" t="s">
        <v>429</v>
      </c>
      <c r="F42" s="138" t="s">
        <v>429</v>
      </c>
      <c r="G42" s="138" t="s">
        <v>429</v>
      </c>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55"/>
      <c r="AF42" s="147"/>
      <c r="AG42" s="147"/>
      <c r="AH42" s="147"/>
      <c r="AI42" s="147"/>
      <c r="AJ42" s="147"/>
      <c r="AK42" s="147"/>
      <c r="AL42" s="45" t="s">
        <v>49</v>
      </c>
    </row>
    <row r="43" spans="1:38" s="2" customFormat="1" ht="26.25" customHeight="1" thickBot="1" x14ac:dyDescent="0.25">
      <c r="A43" s="65" t="s">
        <v>103</v>
      </c>
      <c r="B43" s="65" t="s">
        <v>109</v>
      </c>
      <c r="C43" s="66" t="s">
        <v>110</v>
      </c>
      <c r="D43" s="67"/>
      <c r="E43" s="138">
        <v>4.2000000000000003E-2</v>
      </c>
      <c r="F43" s="138">
        <v>8.0000000000000002E-3</v>
      </c>
      <c r="G43" s="138">
        <v>0.192</v>
      </c>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55"/>
      <c r="AF43" s="147"/>
      <c r="AG43" s="147"/>
      <c r="AH43" s="147"/>
      <c r="AI43" s="147"/>
      <c r="AJ43" s="147"/>
      <c r="AK43" s="147"/>
      <c r="AL43" s="45" t="s">
        <v>49</v>
      </c>
    </row>
    <row r="44" spans="1:38" s="2" customFormat="1" ht="26.25" customHeight="1" thickBot="1" x14ac:dyDescent="0.25">
      <c r="A44" s="65" t="s">
        <v>70</v>
      </c>
      <c r="B44" s="65" t="s">
        <v>111</v>
      </c>
      <c r="C44" s="66" t="s">
        <v>112</v>
      </c>
      <c r="D44" s="67"/>
      <c r="E44" s="138">
        <v>8.6609999999999996</v>
      </c>
      <c r="F44" s="138">
        <v>1.28</v>
      </c>
      <c r="G44" s="138">
        <v>1.732</v>
      </c>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55"/>
      <c r="AF44" s="147"/>
      <c r="AG44" s="147"/>
      <c r="AH44" s="147"/>
      <c r="AI44" s="147"/>
      <c r="AJ44" s="147"/>
      <c r="AK44" s="147"/>
      <c r="AL44" s="45" t="s">
        <v>49</v>
      </c>
    </row>
    <row r="45" spans="1:38" s="2" customFormat="1" ht="26.25" customHeight="1" thickBot="1" x14ac:dyDescent="0.25">
      <c r="A45" s="65" t="s">
        <v>70</v>
      </c>
      <c r="B45" s="65" t="s">
        <v>113</v>
      </c>
      <c r="C45" s="66" t="s">
        <v>114</v>
      </c>
      <c r="D45" s="67"/>
      <c r="E45" s="138" t="s">
        <v>429</v>
      </c>
      <c r="F45" s="138" t="s">
        <v>429</v>
      </c>
      <c r="G45" s="138" t="s">
        <v>429</v>
      </c>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55"/>
      <c r="AF45" s="147"/>
      <c r="AG45" s="147"/>
      <c r="AH45" s="147"/>
      <c r="AI45" s="147"/>
      <c r="AJ45" s="147"/>
      <c r="AK45" s="147"/>
      <c r="AL45" s="45" t="s">
        <v>49</v>
      </c>
    </row>
    <row r="46" spans="1:38" s="2" customFormat="1" ht="26.25" customHeight="1" thickBot="1" x14ac:dyDescent="0.25">
      <c r="A46" s="65" t="s">
        <v>103</v>
      </c>
      <c r="B46" s="65" t="s">
        <v>115</v>
      </c>
      <c r="C46" s="66" t="s">
        <v>116</v>
      </c>
      <c r="D46" s="67"/>
      <c r="E46" s="138" t="s">
        <v>429</v>
      </c>
      <c r="F46" s="138" t="s">
        <v>429</v>
      </c>
      <c r="G46" s="138" t="s">
        <v>429</v>
      </c>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55"/>
      <c r="AF46" s="147"/>
      <c r="AG46" s="147"/>
      <c r="AH46" s="147"/>
      <c r="AI46" s="147"/>
      <c r="AJ46" s="147"/>
      <c r="AK46" s="147"/>
      <c r="AL46" s="45" t="s">
        <v>49</v>
      </c>
    </row>
    <row r="47" spans="1:38" s="2" customFormat="1" ht="26.25" customHeight="1" thickBot="1" x14ac:dyDescent="0.25">
      <c r="A47" s="65" t="s">
        <v>70</v>
      </c>
      <c r="B47" s="65" t="s">
        <v>117</v>
      </c>
      <c r="C47" s="66" t="s">
        <v>118</v>
      </c>
      <c r="D47" s="67"/>
      <c r="E47" s="138" t="s">
        <v>429</v>
      </c>
      <c r="F47" s="138" t="s">
        <v>429</v>
      </c>
      <c r="G47" s="138" t="s">
        <v>429</v>
      </c>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55"/>
      <c r="AF47" s="147"/>
      <c r="AG47" s="147"/>
      <c r="AH47" s="147"/>
      <c r="AI47" s="147"/>
      <c r="AJ47" s="147"/>
      <c r="AK47" s="147"/>
      <c r="AL47" s="45" t="s">
        <v>49</v>
      </c>
    </row>
    <row r="48" spans="1:38" s="2" customFormat="1" ht="26.25" customHeight="1" thickBot="1" x14ac:dyDescent="0.25">
      <c r="A48" s="65" t="s">
        <v>119</v>
      </c>
      <c r="B48" s="65" t="s">
        <v>120</v>
      </c>
      <c r="C48" s="66" t="s">
        <v>121</v>
      </c>
      <c r="D48" s="67"/>
      <c r="E48" s="138" t="s">
        <v>428</v>
      </c>
      <c r="F48" s="138" t="s">
        <v>442</v>
      </c>
      <c r="G48" s="138" t="s">
        <v>442</v>
      </c>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55"/>
      <c r="AF48" s="147"/>
      <c r="AG48" s="147"/>
      <c r="AH48" s="147"/>
      <c r="AI48" s="147"/>
      <c r="AJ48" s="147"/>
      <c r="AK48" s="147"/>
      <c r="AL48" s="45" t="s">
        <v>122</v>
      </c>
    </row>
    <row r="49" spans="1:38" s="2" customFormat="1" ht="26.25" customHeight="1" thickBot="1" x14ac:dyDescent="0.25">
      <c r="A49" s="65" t="s">
        <v>119</v>
      </c>
      <c r="B49" s="65" t="s">
        <v>123</v>
      </c>
      <c r="C49" s="66" t="s">
        <v>124</v>
      </c>
      <c r="D49" s="67"/>
      <c r="E49" s="138" t="s">
        <v>430</v>
      </c>
      <c r="F49" s="138" t="s">
        <v>430</v>
      </c>
      <c r="G49" s="138" t="s">
        <v>430</v>
      </c>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55"/>
      <c r="AF49" s="147"/>
      <c r="AG49" s="147"/>
      <c r="AH49" s="147"/>
      <c r="AI49" s="147"/>
      <c r="AJ49" s="147"/>
      <c r="AK49" s="147"/>
      <c r="AL49" s="45" t="s">
        <v>125</v>
      </c>
    </row>
    <row r="50" spans="1:38" s="2" customFormat="1" ht="26.25" customHeight="1" thickBot="1" x14ac:dyDescent="0.25">
      <c r="A50" s="65" t="s">
        <v>119</v>
      </c>
      <c r="B50" s="65" t="s">
        <v>126</v>
      </c>
      <c r="C50" s="66" t="s">
        <v>127</v>
      </c>
      <c r="D50" s="67"/>
      <c r="E50" s="138" t="s">
        <v>430</v>
      </c>
      <c r="F50" s="138" t="s">
        <v>430</v>
      </c>
      <c r="G50" s="138" t="s">
        <v>430</v>
      </c>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55"/>
      <c r="AF50" s="147"/>
      <c r="AG50" s="147"/>
      <c r="AH50" s="147"/>
      <c r="AI50" s="147"/>
      <c r="AJ50" s="147"/>
      <c r="AK50" s="147"/>
      <c r="AL50" s="45" t="s">
        <v>412</v>
      </c>
    </row>
    <row r="51" spans="1:38" s="2" customFormat="1" ht="26.25" customHeight="1" thickBot="1" x14ac:dyDescent="0.25">
      <c r="A51" s="65" t="s">
        <v>119</v>
      </c>
      <c r="B51" s="69" t="s">
        <v>128</v>
      </c>
      <c r="C51" s="66" t="s">
        <v>129</v>
      </c>
      <c r="D51" s="67"/>
      <c r="E51" s="138" t="s">
        <v>428</v>
      </c>
      <c r="F51" s="138" t="s">
        <v>442</v>
      </c>
      <c r="G51" s="138" t="s">
        <v>442</v>
      </c>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55"/>
      <c r="AF51" s="147"/>
      <c r="AG51" s="147"/>
      <c r="AH51" s="147"/>
      <c r="AI51" s="147"/>
      <c r="AJ51" s="147"/>
      <c r="AK51" s="147"/>
      <c r="AL51" s="45" t="s">
        <v>130</v>
      </c>
    </row>
    <row r="52" spans="1:38" s="2" customFormat="1" ht="26.25" customHeight="1" thickBot="1" x14ac:dyDescent="0.25">
      <c r="A52" s="65" t="s">
        <v>119</v>
      </c>
      <c r="B52" s="69" t="s">
        <v>131</v>
      </c>
      <c r="C52" s="71" t="s">
        <v>392</v>
      </c>
      <c r="D52" s="68"/>
      <c r="E52" s="138" t="s">
        <v>429</v>
      </c>
      <c r="F52" s="138">
        <v>0.61199999999999999</v>
      </c>
      <c r="G52" s="138" t="s">
        <v>442</v>
      </c>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55"/>
      <c r="AF52" s="147"/>
      <c r="AG52" s="147"/>
      <c r="AH52" s="147"/>
      <c r="AI52" s="147"/>
      <c r="AJ52" s="147"/>
      <c r="AK52" s="147"/>
      <c r="AL52" s="45" t="s">
        <v>132</v>
      </c>
    </row>
    <row r="53" spans="1:38" s="2" customFormat="1" ht="26.25" customHeight="1" thickBot="1" x14ac:dyDescent="0.25">
      <c r="A53" s="65" t="s">
        <v>119</v>
      </c>
      <c r="B53" s="69" t="s">
        <v>133</v>
      </c>
      <c r="C53" s="71" t="s">
        <v>134</v>
      </c>
      <c r="D53" s="68"/>
      <c r="E53" s="138" t="s">
        <v>428</v>
      </c>
      <c r="F53" s="138">
        <v>2.915</v>
      </c>
      <c r="G53" s="138" t="s">
        <v>442</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55"/>
      <c r="AF53" s="147"/>
      <c r="AG53" s="147"/>
      <c r="AH53" s="147"/>
      <c r="AI53" s="147"/>
      <c r="AJ53" s="147"/>
      <c r="AK53" s="147"/>
      <c r="AL53" s="45" t="s">
        <v>135</v>
      </c>
    </row>
    <row r="54" spans="1:38" s="2" customFormat="1" ht="37.5" customHeight="1" thickBot="1" x14ac:dyDescent="0.25">
      <c r="A54" s="65" t="s">
        <v>119</v>
      </c>
      <c r="B54" s="69" t="s">
        <v>136</v>
      </c>
      <c r="C54" s="71" t="s">
        <v>137</v>
      </c>
      <c r="D54" s="68"/>
      <c r="E54" s="138" t="s">
        <v>428</v>
      </c>
      <c r="F54" s="138" t="s">
        <v>442</v>
      </c>
      <c r="G54" s="138" t="s">
        <v>442</v>
      </c>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55"/>
      <c r="AF54" s="147"/>
      <c r="AG54" s="147"/>
      <c r="AH54" s="147"/>
      <c r="AI54" s="147"/>
      <c r="AJ54" s="147"/>
      <c r="AK54" s="147"/>
      <c r="AL54" s="45" t="s">
        <v>419</v>
      </c>
    </row>
    <row r="55" spans="1:38" s="2" customFormat="1" ht="26.25" customHeight="1" thickBot="1" x14ac:dyDescent="0.25">
      <c r="A55" s="65" t="s">
        <v>119</v>
      </c>
      <c r="B55" s="69" t="s">
        <v>138</v>
      </c>
      <c r="C55" s="71" t="s">
        <v>139</v>
      </c>
      <c r="D55" s="68"/>
      <c r="E55" s="138" t="s">
        <v>442</v>
      </c>
      <c r="F55" s="138" t="s">
        <v>442</v>
      </c>
      <c r="G55" s="138" t="s">
        <v>442</v>
      </c>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55"/>
      <c r="AF55" s="147"/>
      <c r="AG55" s="147"/>
      <c r="AH55" s="147"/>
      <c r="AI55" s="147"/>
      <c r="AJ55" s="147"/>
      <c r="AK55" s="147"/>
      <c r="AL55" s="45" t="s">
        <v>140</v>
      </c>
    </row>
    <row r="56" spans="1:38" s="2" customFormat="1" ht="26.25" customHeight="1" thickBot="1" x14ac:dyDescent="0.25">
      <c r="A56" s="69" t="s">
        <v>119</v>
      </c>
      <c r="B56" s="69" t="s">
        <v>141</v>
      </c>
      <c r="C56" s="71" t="s">
        <v>401</v>
      </c>
      <c r="D56" s="68"/>
      <c r="E56" s="138" t="s">
        <v>430</v>
      </c>
      <c r="F56" s="138" t="s">
        <v>430</v>
      </c>
      <c r="G56" s="138" t="s">
        <v>430</v>
      </c>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55"/>
      <c r="AF56" s="147"/>
      <c r="AG56" s="147"/>
      <c r="AH56" s="147"/>
      <c r="AI56" s="147"/>
      <c r="AJ56" s="147"/>
      <c r="AK56" s="147"/>
      <c r="AL56" s="45" t="s">
        <v>412</v>
      </c>
    </row>
    <row r="57" spans="1:38" s="2" customFormat="1" ht="26.25" customHeight="1" thickBot="1" x14ac:dyDescent="0.25">
      <c r="A57" s="65" t="s">
        <v>53</v>
      </c>
      <c r="B57" s="65" t="s">
        <v>143</v>
      </c>
      <c r="C57" s="66" t="s">
        <v>144</v>
      </c>
      <c r="D57" s="67"/>
      <c r="E57" s="138" t="s">
        <v>429</v>
      </c>
      <c r="F57" s="138" t="s">
        <v>429</v>
      </c>
      <c r="G57" s="138" t="s">
        <v>429</v>
      </c>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55"/>
      <c r="AF57" s="147"/>
      <c r="AG57" s="147"/>
      <c r="AH57" s="147"/>
      <c r="AI57" s="147"/>
      <c r="AJ57" s="147"/>
      <c r="AK57" s="147"/>
      <c r="AL57" s="45" t="s">
        <v>145</v>
      </c>
    </row>
    <row r="58" spans="1:38" s="2" customFormat="1" ht="26.25" customHeight="1" thickBot="1" x14ac:dyDescent="0.25">
      <c r="A58" s="65" t="s">
        <v>53</v>
      </c>
      <c r="B58" s="65" t="s">
        <v>146</v>
      </c>
      <c r="C58" s="66" t="s">
        <v>147</v>
      </c>
      <c r="D58" s="67"/>
      <c r="E58" s="138" t="s">
        <v>429</v>
      </c>
      <c r="F58" s="138" t="s">
        <v>429</v>
      </c>
      <c r="G58" s="138" t="s">
        <v>429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55"/>
      <c r="AF58" s="147"/>
      <c r="AG58" s="147"/>
      <c r="AH58" s="147"/>
      <c r="AI58" s="147"/>
      <c r="AJ58" s="147"/>
      <c r="AK58" s="147"/>
      <c r="AL58" s="45" t="s">
        <v>148</v>
      </c>
    </row>
    <row r="59" spans="1:38" s="2" customFormat="1" ht="26.25" customHeight="1" thickBot="1" x14ac:dyDescent="0.25">
      <c r="A59" s="65" t="s">
        <v>53</v>
      </c>
      <c r="B59" s="73" t="s">
        <v>149</v>
      </c>
      <c r="C59" s="66" t="s">
        <v>402</v>
      </c>
      <c r="D59" s="67"/>
      <c r="E59" s="138" t="s">
        <v>429</v>
      </c>
      <c r="F59" s="138">
        <v>0</v>
      </c>
      <c r="G59" s="138" t="s">
        <v>429</v>
      </c>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55"/>
      <c r="AF59" s="147"/>
      <c r="AG59" s="147"/>
      <c r="AH59" s="147"/>
      <c r="AI59" s="147"/>
      <c r="AJ59" s="147"/>
      <c r="AK59" s="147"/>
      <c r="AL59" s="45" t="s">
        <v>420</v>
      </c>
    </row>
    <row r="60" spans="1:38" s="2" customFormat="1" ht="26.25" customHeight="1" thickBot="1" x14ac:dyDescent="0.25">
      <c r="A60" s="65" t="s">
        <v>53</v>
      </c>
      <c r="B60" s="73" t="s">
        <v>150</v>
      </c>
      <c r="C60" s="66" t="s">
        <v>151</v>
      </c>
      <c r="D60" s="112"/>
      <c r="E60" s="138" t="s">
        <v>428</v>
      </c>
      <c r="F60" s="138" t="s">
        <v>428</v>
      </c>
      <c r="G60" s="138" t="s">
        <v>428</v>
      </c>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55"/>
      <c r="AF60" s="147"/>
      <c r="AG60" s="147"/>
      <c r="AH60" s="147"/>
      <c r="AI60" s="147"/>
      <c r="AJ60" s="147"/>
      <c r="AK60" s="147"/>
      <c r="AL60" s="45" t="s">
        <v>421</v>
      </c>
    </row>
    <row r="61" spans="1:38" s="2" customFormat="1" ht="26.25" customHeight="1" thickBot="1" x14ac:dyDescent="0.25">
      <c r="A61" s="65" t="s">
        <v>53</v>
      </c>
      <c r="B61" s="73" t="s">
        <v>152</v>
      </c>
      <c r="C61" s="66" t="s">
        <v>153</v>
      </c>
      <c r="D61" s="67"/>
      <c r="E61" s="138" t="s">
        <v>428</v>
      </c>
      <c r="F61" s="138" t="s">
        <v>428</v>
      </c>
      <c r="G61" s="138" t="s">
        <v>428</v>
      </c>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55"/>
      <c r="AF61" s="147"/>
      <c r="AG61" s="147"/>
      <c r="AH61" s="147"/>
      <c r="AI61" s="147"/>
      <c r="AJ61" s="147"/>
      <c r="AK61" s="147"/>
      <c r="AL61" s="45" t="s">
        <v>422</v>
      </c>
    </row>
    <row r="62" spans="1:38" s="2" customFormat="1" ht="26.25" customHeight="1" thickBot="1" x14ac:dyDescent="0.25">
      <c r="A62" s="65" t="s">
        <v>53</v>
      </c>
      <c r="B62" s="73" t="s">
        <v>154</v>
      </c>
      <c r="C62" s="66" t="s">
        <v>155</v>
      </c>
      <c r="D62" s="67"/>
      <c r="E62" s="138" t="s">
        <v>428</v>
      </c>
      <c r="F62" s="138" t="s">
        <v>428</v>
      </c>
      <c r="G62" s="138" t="s">
        <v>428</v>
      </c>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55"/>
      <c r="AF62" s="147"/>
      <c r="AG62" s="147"/>
      <c r="AH62" s="147"/>
      <c r="AI62" s="147"/>
      <c r="AJ62" s="147"/>
      <c r="AK62" s="147"/>
      <c r="AL62" s="45" t="s">
        <v>423</v>
      </c>
    </row>
    <row r="63" spans="1:38" s="2" customFormat="1" ht="26.25" customHeight="1" thickBot="1" x14ac:dyDescent="0.25">
      <c r="A63" s="65" t="s">
        <v>53</v>
      </c>
      <c r="B63" s="73" t="s">
        <v>156</v>
      </c>
      <c r="C63" s="71" t="s">
        <v>157</v>
      </c>
      <c r="D63" s="74"/>
      <c r="E63" s="138" t="s">
        <v>428</v>
      </c>
      <c r="F63" s="138" t="s">
        <v>428</v>
      </c>
      <c r="G63" s="138" t="s">
        <v>428</v>
      </c>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55"/>
      <c r="AF63" s="147"/>
      <c r="AG63" s="147"/>
      <c r="AH63" s="147"/>
      <c r="AI63" s="147"/>
      <c r="AJ63" s="147"/>
      <c r="AK63" s="147"/>
      <c r="AL63" s="45" t="s">
        <v>412</v>
      </c>
    </row>
    <row r="64" spans="1:38" s="2" customFormat="1" ht="26.25" customHeight="1" thickBot="1" x14ac:dyDescent="0.25">
      <c r="A64" s="65" t="s">
        <v>53</v>
      </c>
      <c r="B64" s="73" t="s">
        <v>158</v>
      </c>
      <c r="C64" s="66" t="s">
        <v>159</v>
      </c>
      <c r="D64" s="67"/>
      <c r="E64" s="138" t="s">
        <v>430</v>
      </c>
      <c r="F64" s="138" t="s">
        <v>430</v>
      </c>
      <c r="G64" s="138" t="s">
        <v>430</v>
      </c>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55"/>
      <c r="AF64" s="147"/>
      <c r="AG64" s="147"/>
      <c r="AH64" s="147"/>
      <c r="AI64" s="147"/>
      <c r="AJ64" s="147"/>
      <c r="AK64" s="147"/>
      <c r="AL64" s="45" t="s">
        <v>160</v>
      </c>
    </row>
    <row r="65" spans="1:38" s="2" customFormat="1" ht="26.25" customHeight="1" thickBot="1" x14ac:dyDescent="0.25">
      <c r="A65" s="65" t="s">
        <v>53</v>
      </c>
      <c r="B65" s="69" t="s">
        <v>161</v>
      </c>
      <c r="C65" s="66" t="s">
        <v>162</v>
      </c>
      <c r="D65" s="67"/>
      <c r="E65" s="138">
        <v>2.105</v>
      </c>
      <c r="F65" s="138" t="s">
        <v>428</v>
      </c>
      <c r="G65" s="138" t="s">
        <v>428</v>
      </c>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55"/>
      <c r="AF65" s="147"/>
      <c r="AG65" s="147"/>
      <c r="AH65" s="147"/>
      <c r="AI65" s="147"/>
      <c r="AJ65" s="147"/>
      <c r="AK65" s="147"/>
      <c r="AL65" s="45" t="s">
        <v>163</v>
      </c>
    </row>
    <row r="66" spans="1:38" s="2" customFormat="1" ht="26.25" customHeight="1" thickBot="1" x14ac:dyDescent="0.25">
      <c r="A66" s="65" t="s">
        <v>53</v>
      </c>
      <c r="B66" s="69" t="s">
        <v>164</v>
      </c>
      <c r="C66" s="66" t="s">
        <v>165</v>
      </c>
      <c r="D66" s="67"/>
      <c r="E66" s="138" t="s">
        <v>430</v>
      </c>
      <c r="F66" s="138" t="s">
        <v>428</v>
      </c>
      <c r="G66" s="138" t="s">
        <v>430</v>
      </c>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55"/>
      <c r="AF66" s="147"/>
      <c r="AG66" s="147"/>
      <c r="AH66" s="147"/>
      <c r="AI66" s="147"/>
      <c r="AJ66" s="147"/>
      <c r="AK66" s="147"/>
      <c r="AL66" s="45" t="s">
        <v>166</v>
      </c>
    </row>
    <row r="67" spans="1:38" s="2" customFormat="1" ht="26.25" customHeight="1" thickBot="1" x14ac:dyDescent="0.25">
      <c r="A67" s="65" t="s">
        <v>53</v>
      </c>
      <c r="B67" s="69" t="s">
        <v>167</v>
      </c>
      <c r="C67" s="66" t="s">
        <v>168</v>
      </c>
      <c r="D67" s="67"/>
      <c r="E67" s="138" t="s">
        <v>430</v>
      </c>
      <c r="F67" s="138" t="s">
        <v>430</v>
      </c>
      <c r="G67" s="138" t="s">
        <v>430</v>
      </c>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55"/>
      <c r="AF67" s="147"/>
      <c r="AG67" s="147"/>
      <c r="AH67" s="147"/>
      <c r="AI67" s="147"/>
      <c r="AJ67" s="147"/>
      <c r="AK67" s="147"/>
      <c r="AL67" s="45" t="s">
        <v>169</v>
      </c>
    </row>
    <row r="68" spans="1:38" s="2" customFormat="1" ht="26.25" customHeight="1" thickBot="1" x14ac:dyDescent="0.25">
      <c r="A68" s="65" t="s">
        <v>53</v>
      </c>
      <c r="B68" s="69" t="s">
        <v>170</v>
      </c>
      <c r="C68" s="66" t="s">
        <v>171</v>
      </c>
      <c r="D68" s="67"/>
      <c r="E68" s="138" t="s">
        <v>430</v>
      </c>
      <c r="F68" s="138" t="s">
        <v>430</v>
      </c>
      <c r="G68" s="138" t="s">
        <v>430</v>
      </c>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55"/>
      <c r="AF68" s="147"/>
      <c r="AG68" s="147"/>
      <c r="AH68" s="147"/>
      <c r="AI68" s="147"/>
      <c r="AJ68" s="147"/>
      <c r="AK68" s="147"/>
      <c r="AL68" s="45" t="s">
        <v>172</v>
      </c>
    </row>
    <row r="69" spans="1:38" s="2" customFormat="1" ht="26.25" customHeight="1" thickBot="1" x14ac:dyDescent="0.25">
      <c r="A69" s="65" t="s">
        <v>53</v>
      </c>
      <c r="B69" s="65" t="s">
        <v>173</v>
      </c>
      <c r="C69" s="66" t="s">
        <v>174</v>
      </c>
      <c r="D69" s="72"/>
      <c r="E69" s="138" t="s">
        <v>430</v>
      </c>
      <c r="F69" s="138" t="s">
        <v>430</v>
      </c>
      <c r="G69" s="138" t="s">
        <v>430</v>
      </c>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55"/>
      <c r="AF69" s="147"/>
      <c r="AG69" s="147"/>
      <c r="AH69" s="147"/>
      <c r="AI69" s="147"/>
      <c r="AJ69" s="147"/>
      <c r="AK69" s="149"/>
      <c r="AL69" s="45" t="s">
        <v>175</v>
      </c>
    </row>
    <row r="70" spans="1:38" s="2" customFormat="1" ht="26.25" customHeight="1" thickBot="1" x14ac:dyDescent="0.25">
      <c r="A70" s="65" t="s">
        <v>53</v>
      </c>
      <c r="B70" s="65" t="s">
        <v>176</v>
      </c>
      <c r="C70" s="66" t="s">
        <v>385</v>
      </c>
      <c r="D70" s="72"/>
      <c r="E70" s="138" t="s">
        <v>430</v>
      </c>
      <c r="F70" s="138" t="s">
        <v>430</v>
      </c>
      <c r="G70" s="138" t="s">
        <v>430</v>
      </c>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55"/>
      <c r="AF70" s="147"/>
      <c r="AG70" s="147"/>
      <c r="AH70" s="147"/>
      <c r="AI70" s="147"/>
      <c r="AJ70" s="147"/>
      <c r="AK70" s="147"/>
      <c r="AL70" s="45" t="s">
        <v>412</v>
      </c>
    </row>
    <row r="71" spans="1:38" s="2" customFormat="1" ht="26.25" customHeight="1" thickBot="1" x14ac:dyDescent="0.25">
      <c r="A71" s="65" t="s">
        <v>53</v>
      </c>
      <c r="B71" s="65" t="s">
        <v>177</v>
      </c>
      <c r="C71" s="66" t="s">
        <v>178</v>
      </c>
      <c r="D71" s="72"/>
      <c r="E71" s="138" t="s">
        <v>428</v>
      </c>
      <c r="F71" s="138" t="s">
        <v>428</v>
      </c>
      <c r="G71" s="138" t="s">
        <v>428</v>
      </c>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55"/>
      <c r="AF71" s="147"/>
      <c r="AG71" s="147"/>
      <c r="AH71" s="147"/>
      <c r="AI71" s="147"/>
      <c r="AJ71" s="147"/>
      <c r="AK71" s="147"/>
      <c r="AL71" s="45" t="s">
        <v>412</v>
      </c>
    </row>
    <row r="72" spans="1:38" s="2" customFormat="1" ht="26.25" customHeight="1" thickBot="1" x14ac:dyDescent="0.25">
      <c r="A72" s="65" t="s">
        <v>53</v>
      </c>
      <c r="B72" s="65" t="s">
        <v>179</v>
      </c>
      <c r="C72" s="66" t="s">
        <v>180</v>
      </c>
      <c r="D72" s="67"/>
      <c r="E72" s="138" t="s">
        <v>429</v>
      </c>
      <c r="F72" s="138" t="s">
        <v>429</v>
      </c>
      <c r="G72" s="138" t="s">
        <v>429</v>
      </c>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55"/>
      <c r="AF72" s="147"/>
      <c r="AG72" s="147"/>
      <c r="AH72" s="147"/>
      <c r="AI72" s="147"/>
      <c r="AJ72" s="147"/>
      <c r="AK72" s="147"/>
      <c r="AL72" s="45" t="s">
        <v>181</v>
      </c>
    </row>
    <row r="73" spans="1:38" s="2" customFormat="1" ht="26.25" customHeight="1" thickBot="1" x14ac:dyDescent="0.25">
      <c r="A73" s="65" t="s">
        <v>53</v>
      </c>
      <c r="B73" s="65" t="s">
        <v>182</v>
      </c>
      <c r="C73" s="66" t="s">
        <v>183</v>
      </c>
      <c r="D73" s="67"/>
      <c r="E73" s="138" t="s">
        <v>428</v>
      </c>
      <c r="F73" s="138" t="s">
        <v>428</v>
      </c>
      <c r="G73" s="138" t="s">
        <v>428</v>
      </c>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55"/>
      <c r="AF73" s="147"/>
      <c r="AG73" s="147"/>
      <c r="AH73" s="147"/>
      <c r="AI73" s="147"/>
      <c r="AJ73" s="147"/>
      <c r="AK73" s="147"/>
      <c r="AL73" s="45" t="s">
        <v>184</v>
      </c>
    </row>
    <row r="74" spans="1:38" s="2" customFormat="1" ht="26.25" customHeight="1" thickBot="1" x14ac:dyDescent="0.25">
      <c r="A74" s="65" t="s">
        <v>53</v>
      </c>
      <c r="B74" s="65" t="s">
        <v>185</v>
      </c>
      <c r="C74" s="66" t="s">
        <v>186</v>
      </c>
      <c r="D74" s="67"/>
      <c r="E74" s="138" t="s">
        <v>430</v>
      </c>
      <c r="F74" s="138" t="s">
        <v>430</v>
      </c>
      <c r="G74" s="138" t="s">
        <v>430</v>
      </c>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55"/>
      <c r="AF74" s="147"/>
      <c r="AG74" s="147"/>
      <c r="AH74" s="147"/>
      <c r="AI74" s="147"/>
      <c r="AJ74" s="147"/>
      <c r="AK74" s="147"/>
      <c r="AL74" s="45" t="s">
        <v>187</v>
      </c>
    </row>
    <row r="75" spans="1:38" s="2" customFormat="1" ht="26.25" customHeight="1" thickBot="1" x14ac:dyDescent="0.25">
      <c r="A75" s="65" t="s">
        <v>53</v>
      </c>
      <c r="B75" s="65" t="s">
        <v>188</v>
      </c>
      <c r="C75" s="66" t="s">
        <v>189</v>
      </c>
      <c r="D75" s="72"/>
      <c r="E75" s="138" t="s">
        <v>430</v>
      </c>
      <c r="F75" s="138" t="s">
        <v>430</v>
      </c>
      <c r="G75" s="138" t="s">
        <v>430</v>
      </c>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55"/>
      <c r="AF75" s="147"/>
      <c r="AG75" s="147"/>
      <c r="AH75" s="147"/>
      <c r="AI75" s="147"/>
      <c r="AJ75" s="147"/>
      <c r="AK75" s="147"/>
      <c r="AL75" s="45" t="s">
        <v>190</v>
      </c>
    </row>
    <row r="76" spans="1:38" s="2" customFormat="1" ht="26.25" customHeight="1" thickBot="1" x14ac:dyDescent="0.25">
      <c r="A76" s="65" t="s">
        <v>53</v>
      </c>
      <c r="B76" s="65" t="s">
        <v>191</v>
      </c>
      <c r="C76" s="66" t="s">
        <v>192</v>
      </c>
      <c r="D76" s="67"/>
      <c r="E76" s="138" t="s">
        <v>430</v>
      </c>
      <c r="F76" s="138" t="s">
        <v>430</v>
      </c>
      <c r="G76" s="138" t="s">
        <v>430</v>
      </c>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55"/>
      <c r="AF76" s="147"/>
      <c r="AG76" s="147"/>
      <c r="AH76" s="147"/>
      <c r="AI76" s="147"/>
      <c r="AJ76" s="147"/>
      <c r="AK76" s="147"/>
      <c r="AL76" s="45" t="s">
        <v>193</v>
      </c>
    </row>
    <row r="77" spans="1:38" s="2" customFormat="1" ht="26.25" customHeight="1" thickBot="1" x14ac:dyDescent="0.25">
      <c r="A77" s="65" t="s">
        <v>53</v>
      </c>
      <c r="B77" s="65" t="s">
        <v>194</v>
      </c>
      <c r="C77" s="66" t="s">
        <v>195</v>
      </c>
      <c r="D77" s="67"/>
      <c r="E77" s="138" t="s">
        <v>430</v>
      </c>
      <c r="F77" s="138" t="s">
        <v>430</v>
      </c>
      <c r="G77" s="138" t="s">
        <v>430</v>
      </c>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55"/>
      <c r="AF77" s="147"/>
      <c r="AG77" s="147"/>
      <c r="AH77" s="147"/>
      <c r="AI77" s="147"/>
      <c r="AJ77" s="147"/>
      <c r="AK77" s="147"/>
      <c r="AL77" s="45" t="s">
        <v>196</v>
      </c>
    </row>
    <row r="78" spans="1:38" s="2" customFormat="1" ht="26.25" customHeight="1" thickBot="1" x14ac:dyDescent="0.25">
      <c r="A78" s="65" t="s">
        <v>53</v>
      </c>
      <c r="B78" s="65" t="s">
        <v>197</v>
      </c>
      <c r="C78" s="66" t="s">
        <v>198</v>
      </c>
      <c r="D78" s="67"/>
      <c r="E78" s="138" t="s">
        <v>428</v>
      </c>
      <c r="F78" s="138" t="s">
        <v>428</v>
      </c>
      <c r="G78" s="138" t="s">
        <v>428</v>
      </c>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55"/>
      <c r="AF78" s="147"/>
      <c r="AG78" s="147"/>
      <c r="AH78" s="147"/>
      <c r="AI78" s="147"/>
      <c r="AJ78" s="147"/>
      <c r="AK78" s="147"/>
      <c r="AL78" s="45" t="s">
        <v>199</v>
      </c>
    </row>
    <row r="79" spans="1:38" s="2" customFormat="1" ht="26.25" customHeight="1" thickBot="1" x14ac:dyDescent="0.25">
      <c r="A79" s="65" t="s">
        <v>53</v>
      </c>
      <c r="B79" s="65" t="s">
        <v>200</v>
      </c>
      <c r="C79" s="66" t="s">
        <v>201</v>
      </c>
      <c r="D79" s="67"/>
      <c r="E79" s="138" t="s">
        <v>430</v>
      </c>
      <c r="F79" s="138" t="s">
        <v>430</v>
      </c>
      <c r="G79" s="138" t="s">
        <v>430</v>
      </c>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55"/>
      <c r="AF79" s="147"/>
      <c r="AG79" s="147"/>
      <c r="AH79" s="147"/>
      <c r="AI79" s="147"/>
      <c r="AJ79" s="147"/>
      <c r="AK79" s="147"/>
      <c r="AL79" s="45" t="s">
        <v>202</v>
      </c>
    </row>
    <row r="80" spans="1:38" s="2" customFormat="1" ht="26.25" customHeight="1" thickBot="1" x14ac:dyDescent="0.25">
      <c r="A80" s="65" t="s">
        <v>53</v>
      </c>
      <c r="B80" s="69" t="s">
        <v>203</v>
      </c>
      <c r="C80" s="71" t="s">
        <v>204</v>
      </c>
      <c r="D80" s="67"/>
      <c r="E80" s="138" t="s">
        <v>428</v>
      </c>
      <c r="F80" s="138" t="s">
        <v>428</v>
      </c>
      <c r="G80" s="138" t="s">
        <v>428</v>
      </c>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55"/>
      <c r="AF80" s="147"/>
      <c r="AG80" s="147"/>
      <c r="AH80" s="147"/>
      <c r="AI80" s="147"/>
      <c r="AJ80" s="147"/>
      <c r="AK80" s="147"/>
      <c r="AL80" s="45" t="s">
        <v>412</v>
      </c>
    </row>
    <row r="81" spans="1:38" s="2" customFormat="1" ht="26.25" customHeight="1" thickBot="1" x14ac:dyDescent="0.25">
      <c r="A81" s="65" t="s">
        <v>53</v>
      </c>
      <c r="B81" s="69" t="s">
        <v>205</v>
      </c>
      <c r="C81" s="71" t="s">
        <v>206</v>
      </c>
      <c r="D81" s="67"/>
      <c r="E81" s="138" t="s">
        <v>442</v>
      </c>
      <c r="F81" s="138" t="s">
        <v>442</v>
      </c>
      <c r="G81" s="138" t="s">
        <v>442</v>
      </c>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55"/>
      <c r="AF81" s="147"/>
      <c r="AG81" s="147"/>
      <c r="AH81" s="147"/>
      <c r="AI81" s="147"/>
      <c r="AJ81" s="147"/>
      <c r="AK81" s="147"/>
      <c r="AL81" s="45" t="s">
        <v>207</v>
      </c>
    </row>
    <row r="82" spans="1:38" s="2" customFormat="1" ht="26.25" customHeight="1" thickBot="1" x14ac:dyDescent="0.25">
      <c r="A82" s="65" t="s">
        <v>208</v>
      </c>
      <c r="B82" s="69" t="s">
        <v>209</v>
      </c>
      <c r="C82" s="75" t="s">
        <v>210</v>
      </c>
      <c r="D82" s="67"/>
      <c r="E82" s="138" t="s">
        <v>428</v>
      </c>
      <c r="F82" s="138" t="s">
        <v>429</v>
      </c>
      <c r="G82" s="138" t="s">
        <v>428</v>
      </c>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55"/>
      <c r="AF82" s="147"/>
      <c r="AG82" s="147"/>
      <c r="AH82" s="147"/>
      <c r="AI82" s="147"/>
      <c r="AJ82" s="147"/>
      <c r="AK82" s="147"/>
      <c r="AL82" s="45" t="s">
        <v>219</v>
      </c>
    </row>
    <row r="83" spans="1:38" s="2" customFormat="1" ht="26.25" customHeight="1" thickBot="1" x14ac:dyDescent="0.25">
      <c r="A83" s="65" t="s">
        <v>53</v>
      </c>
      <c r="B83" s="76" t="s">
        <v>211</v>
      </c>
      <c r="C83" s="77" t="s">
        <v>212</v>
      </c>
      <c r="D83" s="67"/>
      <c r="E83" s="138" t="s">
        <v>442</v>
      </c>
      <c r="F83" s="138" t="s">
        <v>442</v>
      </c>
      <c r="G83" s="138" t="s">
        <v>442</v>
      </c>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55"/>
      <c r="AF83" s="147"/>
      <c r="AG83" s="147"/>
      <c r="AH83" s="147"/>
      <c r="AI83" s="147"/>
      <c r="AJ83" s="147"/>
      <c r="AK83" s="147"/>
      <c r="AL83" s="148" t="s">
        <v>438</v>
      </c>
    </row>
    <row r="84" spans="1:38" s="2" customFormat="1" ht="26.25" customHeight="1" thickBot="1" x14ac:dyDescent="0.25">
      <c r="A84" s="65" t="s">
        <v>53</v>
      </c>
      <c r="B84" s="76" t="s">
        <v>213</v>
      </c>
      <c r="C84" s="77" t="s">
        <v>214</v>
      </c>
      <c r="D84" s="67"/>
      <c r="E84" s="138" t="s">
        <v>428</v>
      </c>
      <c r="F84" s="138" t="s">
        <v>430</v>
      </c>
      <c r="G84" s="138" t="s">
        <v>428</v>
      </c>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55"/>
      <c r="AF84" s="147"/>
      <c r="AG84" s="147"/>
      <c r="AH84" s="147"/>
      <c r="AI84" s="147"/>
      <c r="AJ84" s="147"/>
      <c r="AK84" s="147"/>
      <c r="AL84" s="45" t="s">
        <v>412</v>
      </c>
    </row>
    <row r="85" spans="1:38" s="2" customFormat="1" ht="26.25" customHeight="1" thickBot="1" x14ac:dyDescent="0.25">
      <c r="A85" s="65" t="s">
        <v>208</v>
      </c>
      <c r="B85" s="71" t="s">
        <v>215</v>
      </c>
      <c r="C85" s="77" t="s">
        <v>403</v>
      </c>
      <c r="D85" s="67"/>
      <c r="E85" s="138" t="s">
        <v>428</v>
      </c>
      <c r="F85" s="138" t="s">
        <v>429</v>
      </c>
      <c r="G85" s="138" t="s">
        <v>428</v>
      </c>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55"/>
      <c r="AF85" s="147"/>
      <c r="AG85" s="147"/>
      <c r="AH85" s="147"/>
      <c r="AI85" s="147"/>
      <c r="AJ85" s="147"/>
      <c r="AK85" s="147"/>
      <c r="AL85" s="45" t="s">
        <v>216</v>
      </c>
    </row>
    <row r="86" spans="1:38" s="2" customFormat="1" ht="26.25" customHeight="1" thickBot="1" x14ac:dyDescent="0.25">
      <c r="A86" s="65" t="s">
        <v>208</v>
      </c>
      <c r="B86" s="71" t="s">
        <v>217</v>
      </c>
      <c r="C86" s="75" t="s">
        <v>218</v>
      </c>
      <c r="D86" s="67"/>
      <c r="E86" s="138" t="s">
        <v>428</v>
      </c>
      <c r="F86" s="138" t="s">
        <v>429</v>
      </c>
      <c r="G86" s="138" t="s">
        <v>428</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55"/>
      <c r="AF86" s="147"/>
      <c r="AG86" s="147"/>
      <c r="AH86" s="147"/>
      <c r="AI86" s="147"/>
      <c r="AJ86" s="147"/>
      <c r="AK86" s="147"/>
      <c r="AL86" s="45" t="s">
        <v>219</v>
      </c>
    </row>
    <row r="87" spans="1:38" s="2" customFormat="1" ht="26.25" customHeight="1" thickBot="1" x14ac:dyDescent="0.25">
      <c r="A87" s="65" t="s">
        <v>208</v>
      </c>
      <c r="B87" s="71" t="s">
        <v>220</v>
      </c>
      <c r="C87" s="75" t="s">
        <v>221</v>
      </c>
      <c r="D87" s="67"/>
      <c r="E87" s="138" t="s">
        <v>428</v>
      </c>
      <c r="F87" s="138" t="s">
        <v>429</v>
      </c>
      <c r="G87" s="138" t="s">
        <v>428</v>
      </c>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55"/>
      <c r="AF87" s="147"/>
      <c r="AG87" s="147"/>
      <c r="AH87" s="147"/>
      <c r="AI87" s="147"/>
      <c r="AJ87" s="147"/>
      <c r="AK87" s="147"/>
      <c r="AL87" s="45" t="s">
        <v>219</v>
      </c>
    </row>
    <row r="88" spans="1:38" s="2" customFormat="1" ht="26.25" customHeight="1" thickBot="1" x14ac:dyDescent="0.25">
      <c r="A88" s="65" t="s">
        <v>208</v>
      </c>
      <c r="B88" s="71" t="s">
        <v>222</v>
      </c>
      <c r="C88" s="75" t="s">
        <v>223</v>
      </c>
      <c r="D88" s="67"/>
      <c r="E88" s="138" t="s">
        <v>442</v>
      </c>
      <c r="F88" s="138" t="s">
        <v>429</v>
      </c>
      <c r="G88" s="138" t="s">
        <v>442</v>
      </c>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55"/>
      <c r="AF88" s="147"/>
      <c r="AG88" s="147"/>
      <c r="AH88" s="147"/>
      <c r="AI88" s="147"/>
      <c r="AJ88" s="147"/>
      <c r="AK88" s="147"/>
      <c r="AL88" s="45" t="s">
        <v>412</v>
      </c>
    </row>
    <row r="89" spans="1:38" s="2" customFormat="1" ht="26.25" customHeight="1" thickBot="1" x14ac:dyDescent="0.25">
      <c r="A89" s="65" t="s">
        <v>208</v>
      </c>
      <c r="B89" s="71" t="s">
        <v>224</v>
      </c>
      <c r="C89" s="75" t="s">
        <v>225</v>
      </c>
      <c r="D89" s="67"/>
      <c r="E89" s="138" t="s">
        <v>428</v>
      </c>
      <c r="F89" s="138" t="s">
        <v>429</v>
      </c>
      <c r="G89" s="138" t="s">
        <v>428</v>
      </c>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55"/>
      <c r="AF89" s="147"/>
      <c r="AG89" s="147"/>
      <c r="AH89" s="147"/>
      <c r="AI89" s="147"/>
      <c r="AJ89" s="147"/>
      <c r="AK89" s="147"/>
      <c r="AL89" s="45" t="s">
        <v>412</v>
      </c>
    </row>
    <row r="90" spans="1:38" s="7" customFormat="1" ht="26.25" customHeight="1" thickBot="1" x14ac:dyDescent="0.25">
      <c r="A90" s="65" t="s">
        <v>208</v>
      </c>
      <c r="B90" s="71" t="s">
        <v>226</v>
      </c>
      <c r="C90" s="75" t="s">
        <v>227</v>
      </c>
      <c r="D90" s="67"/>
      <c r="E90" s="138" t="s">
        <v>428</v>
      </c>
      <c r="F90" s="138" t="s">
        <v>429</v>
      </c>
      <c r="G90" s="138" t="s">
        <v>428</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55"/>
      <c r="AF90" s="147"/>
      <c r="AG90" s="147"/>
      <c r="AH90" s="147"/>
      <c r="AI90" s="147"/>
      <c r="AJ90" s="147"/>
      <c r="AK90" s="147"/>
      <c r="AL90" s="148" t="s">
        <v>439</v>
      </c>
    </row>
    <row r="91" spans="1:38" s="2" customFormat="1" ht="26.25" customHeight="1" thickBot="1" x14ac:dyDescent="0.25">
      <c r="A91" s="65" t="s">
        <v>208</v>
      </c>
      <c r="B91" s="69" t="s">
        <v>404</v>
      </c>
      <c r="C91" s="71" t="s">
        <v>228</v>
      </c>
      <c r="D91" s="67"/>
      <c r="E91" s="138" t="s">
        <v>442</v>
      </c>
      <c r="F91" s="138">
        <v>25.818000000000001</v>
      </c>
      <c r="G91" s="138" t="s">
        <v>442</v>
      </c>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55"/>
      <c r="AF91" s="147"/>
      <c r="AG91" s="147"/>
      <c r="AH91" s="147"/>
      <c r="AI91" s="147"/>
      <c r="AJ91" s="147"/>
      <c r="AK91" s="147"/>
      <c r="AL91" s="148" t="s">
        <v>440</v>
      </c>
    </row>
    <row r="92" spans="1:38" s="2" customFormat="1" ht="26.25" customHeight="1" thickBot="1" x14ac:dyDescent="0.25">
      <c r="A92" s="65" t="s">
        <v>53</v>
      </c>
      <c r="B92" s="65" t="s">
        <v>229</v>
      </c>
      <c r="C92" s="66" t="s">
        <v>230</v>
      </c>
      <c r="D92" s="72"/>
      <c r="E92" s="138" t="s">
        <v>430</v>
      </c>
      <c r="F92" s="138" t="s">
        <v>430</v>
      </c>
      <c r="G92" s="138" t="s">
        <v>430</v>
      </c>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55"/>
      <c r="AF92" s="147"/>
      <c r="AG92" s="147"/>
      <c r="AH92" s="147"/>
      <c r="AI92" s="147"/>
      <c r="AJ92" s="147"/>
      <c r="AK92" s="147"/>
      <c r="AL92" s="45" t="s">
        <v>231</v>
      </c>
    </row>
    <row r="93" spans="1:38" s="2" customFormat="1" ht="26.25" customHeight="1" thickBot="1" x14ac:dyDescent="0.25">
      <c r="A93" s="65" t="s">
        <v>53</v>
      </c>
      <c r="B93" s="69" t="s">
        <v>232</v>
      </c>
      <c r="C93" s="66" t="s">
        <v>405</v>
      </c>
      <c r="D93" s="72"/>
      <c r="E93" s="138" t="s">
        <v>428</v>
      </c>
      <c r="F93" s="138" t="s">
        <v>442</v>
      </c>
      <c r="G93" s="138" t="s">
        <v>428</v>
      </c>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55"/>
      <c r="AF93" s="147"/>
      <c r="AG93" s="147"/>
      <c r="AH93" s="147"/>
      <c r="AI93" s="147"/>
      <c r="AJ93" s="147"/>
      <c r="AK93" s="147"/>
      <c r="AL93" s="45" t="s">
        <v>233</v>
      </c>
    </row>
    <row r="94" spans="1:38" s="2" customFormat="1" ht="26.25" customHeight="1" thickBot="1" x14ac:dyDescent="0.25">
      <c r="A94" s="65" t="s">
        <v>53</v>
      </c>
      <c r="B94" s="78" t="s">
        <v>406</v>
      </c>
      <c r="C94" s="66" t="s">
        <v>234</v>
      </c>
      <c r="D94" s="67"/>
      <c r="E94" s="138" t="s">
        <v>430</v>
      </c>
      <c r="F94" s="138" t="s">
        <v>430</v>
      </c>
      <c r="G94" s="138" t="s">
        <v>430</v>
      </c>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55"/>
      <c r="AF94" s="147"/>
      <c r="AG94" s="147"/>
      <c r="AH94" s="147"/>
      <c r="AI94" s="147"/>
      <c r="AJ94" s="147"/>
      <c r="AK94" s="147"/>
      <c r="AL94" s="45" t="s">
        <v>412</v>
      </c>
    </row>
    <row r="95" spans="1:38" s="2" customFormat="1" ht="26.25" customHeight="1" thickBot="1" x14ac:dyDescent="0.25">
      <c r="A95" s="65" t="s">
        <v>53</v>
      </c>
      <c r="B95" s="78" t="s">
        <v>235</v>
      </c>
      <c r="C95" s="66" t="s">
        <v>236</v>
      </c>
      <c r="D95" s="72"/>
      <c r="E95" s="138" t="s">
        <v>428</v>
      </c>
      <c r="F95" s="138" t="s">
        <v>428</v>
      </c>
      <c r="G95" s="138" t="s">
        <v>428</v>
      </c>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55"/>
      <c r="AF95" s="147"/>
      <c r="AG95" s="147"/>
      <c r="AH95" s="147"/>
      <c r="AI95" s="147"/>
      <c r="AJ95" s="147"/>
      <c r="AK95" s="147"/>
      <c r="AL95" s="45" t="s">
        <v>412</v>
      </c>
    </row>
    <row r="96" spans="1:38" s="2" customFormat="1" ht="26.25" customHeight="1" thickBot="1" x14ac:dyDescent="0.25">
      <c r="A96" s="65" t="s">
        <v>53</v>
      </c>
      <c r="B96" s="69" t="s">
        <v>237</v>
      </c>
      <c r="C96" s="66" t="s">
        <v>238</v>
      </c>
      <c r="D96" s="79"/>
      <c r="E96" s="138" t="s">
        <v>430</v>
      </c>
      <c r="F96" s="138" t="s">
        <v>430</v>
      </c>
      <c r="G96" s="138" t="s">
        <v>430</v>
      </c>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55"/>
      <c r="AF96" s="147"/>
      <c r="AG96" s="147"/>
      <c r="AH96" s="147"/>
      <c r="AI96" s="147"/>
      <c r="AJ96" s="147"/>
      <c r="AK96" s="147"/>
      <c r="AL96" s="45" t="s">
        <v>412</v>
      </c>
    </row>
    <row r="97" spans="1:38" s="2" customFormat="1" ht="26.25" customHeight="1" thickBot="1" x14ac:dyDescent="0.25">
      <c r="A97" s="65" t="s">
        <v>53</v>
      </c>
      <c r="B97" s="69" t="s">
        <v>239</v>
      </c>
      <c r="C97" s="66" t="s">
        <v>240</v>
      </c>
      <c r="D97" s="79"/>
      <c r="E97" s="138" t="s">
        <v>428</v>
      </c>
      <c r="F97" s="138" t="s">
        <v>428</v>
      </c>
      <c r="G97" s="138" t="s">
        <v>428</v>
      </c>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55"/>
      <c r="AF97" s="147"/>
      <c r="AG97" s="147"/>
      <c r="AH97" s="147"/>
      <c r="AI97" s="147"/>
      <c r="AJ97" s="147"/>
      <c r="AK97" s="147"/>
      <c r="AL97" s="45" t="s">
        <v>412</v>
      </c>
    </row>
    <row r="98" spans="1:38" s="2" customFormat="1" ht="26.25" customHeight="1" thickBot="1" x14ac:dyDescent="0.25">
      <c r="A98" s="65" t="s">
        <v>53</v>
      </c>
      <c r="B98" s="69" t="s">
        <v>241</v>
      </c>
      <c r="C98" s="71" t="s">
        <v>242</v>
      </c>
      <c r="D98" s="79"/>
      <c r="E98" s="138" t="s">
        <v>428</v>
      </c>
      <c r="F98" s="138" t="s">
        <v>428</v>
      </c>
      <c r="G98" s="138" t="s">
        <v>428</v>
      </c>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55"/>
      <c r="AF98" s="147"/>
      <c r="AG98" s="147"/>
      <c r="AH98" s="147"/>
      <c r="AI98" s="147"/>
      <c r="AJ98" s="147"/>
      <c r="AK98" s="147"/>
      <c r="AL98" s="45" t="s">
        <v>412</v>
      </c>
    </row>
    <row r="99" spans="1:38" s="2" customFormat="1" ht="26.25" customHeight="1" thickBot="1" x14ac:dyDescent="0.25">
      <c r="A99" s="65" t="s">
        <v>243</v>
      </c>
      <c r="B99" s="65" t="s">
        <v>244</v>
      </c>
      <c r="C99" s="66" t="s">
        <v>407</v>
      </c>
      <c r="D99" s="79"/>
      <c r="E99" s="138" t="s">
        <v>442</v>
      </c>
      <c r="F99" s="138" t="s">
        <v>442</v>
      </c>
      <c r="G99" s="138" t="s">
        <v>428</v>
      </c>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55"/>
      <c r="AF99" s="147"/>
      <c r="AG99" s="147"/>
      <c r="AH99" s="147"/>
      <c r="AI99" s="147"/>
      <c r="AJ99" s="147"/>
      <c r="AK99" s="147"/>
      <c r="AL99" s="45" t="s">
        <v>245</v>
      </c>
    </row>
    <row r="100" spans="1:38" s="2" customFormat="1" ht="26.25" customHeight="1" thickBot="1" x14ac:dyDescent="0.25">
      <c r="A100" s="65" t="s">
        <v>243</v>
      </c>
      <c r="B100" s="65" t="s">
        <v>246</v>
      </c>
      <c r="C100" s="66" t="s">
        <v>408</v>
      </c>
      <c r="D100" s="79"/>
      <c r="E100" s="138" t="s">
        <v>442</v>
      </c>
      <c r="F100" s="138" t="s">
        <v>442</v>
      </c>
      <c r="G100" s="138" t="s">
        <v>428</v>
      </c>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55"/>
      <c r="AF100" s="147"/>
      <c r="AG100" s="147"/>
      <c r="AH100" s="147"/>
      <c r="AI100" s="147"/>
      <c r="AJ100" s="147"/>
      <c r="AK100" s="147"/>
      <c r="AL100" s="45" t="s">
        <v>245</v>
      </c>
    </row>
    <row r="101" spans="1:38" s="2" customFormat="1" ht="26.25" customHeight="1" thickBot="1" x14ac:dyDescent="0.25">
      <c r="A101" s="65" t="s">
        <v>243</v>
      </c>
      <c r="B101" s="65" t="s">
        <v>247</v>
      </c>
      <c r="C101" s="66" t="s">
        <v>248</v>
      </c>
      <c r="D101" s="79"/>
      <c r="E101" s="138" t="s">
        <v>442</v>
      </c>
      <c r="F101" s="138" t="s">
        <v>442</v>
      </c>
      <c r="G101" s="138" t="s">
        <v>428</v>
      </c>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55"/>
      <c r="AF101" s="147"/>
      <c r="AG101" s="147"/>
      <c r="AH101" s="147"/>
      <c r="AI101" s="147"/>
      <c r="AJ101" s="147"/>
      <c r="AK101" s="147"/>
      <c r="AL101" s="45" t="s">
        <v>245</v>
      </c>
    </row>
    <row r="102" spans="1:38" s="2" customFormat="1" ht="26.25" customHeight="1" thickBot="1" x14ac:dyDescent="0.25">
      <c r="A102" s="65" t="s">
        <v>243</v>
      </c>
      <c r="B102" s="65" t="s">
        <v>249</v>
      </c>
      <c r="C102" s="66" t="s">
        <v>386</v>
      </c>
      <c r="D102" s="79"/>
      <c r="E102" s="138" t="s">
        <v>442</v>
      </c>
      <c r="F102" s="138" t="s">
        <v>442</v>
      </c>
      <c r="G102" s="138" t="s">
        <v>428</v>
      </c>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55"/>
      <c r="AF102" s="147"/>
      <c r="AG102" s="147"/>
      <c r="AH102" s="147"/>
      <c r="AI102" s="147"/>
      <c r="AJ102" s="147"/>
      <c r="AK102" s="147"/>
      <c r="AL102" s="45" t="s">
        <v>245</v>
      </c>
    </row>
    <row r="103" spans="1:38" s="2" customFormat="1" ht="26.25" customHeight="1" thickBot="1" x14ac:dyDescent="0.25">
      <c r="A103" s="65" t="s">
        <v>243</v>
      </c>
      <c r="B103" s="65" t="s">
        <v>250</v>
      </c>
      <c r="C103" s="66" t="s">
        <v>251</v>
      </c>
      <c r="D103" s="79"/>
      <c r="E103" s="138" t="s">
        <v>430</v>
      </c>
      <c r="F103" s="138" t="s">
        <v>430</v>
      </c>
      <c r="G103" s="138" t="s">
        <v>428</v>
      </c>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55"/>
      <c r="AF103" s="147"/>
      <c r="AG103" s="147"/>
      <c r="AH103" s="147"/>
      <c r="AI103" s="147"/>
      <c r="AJ103" s="147"/>
      <c r="AK103" s="147"/>
      <c r="AL103" s="45" t="s">
        <v>245</v>
      </c>
    </row>
    <row r="104" spans="1:38" s="2" customFormat="1" ht="26.25" customHeight="1" thickBot="1" x14ac:dyDescent="0.25">
      <c r="A104" s="65" t="s">
        <v>243</v>
      </c>
      <c r="B104" s="65" t="s">
        <v>252</v>
      </c>
      <c r="C104" s="66" t="s">
        <v>253</v>
      </c>
      <c r="D104" s="79"/>
      <c r="E104" s="138" t="s">
        <v>442</v>
      </c>
      <c r="F104" s="138" t="s">
        <v>442</v>
      </c>
      <c r="G104" s="138" t="s">
        <v>428</v>
      </c>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55"/>
      <c r="AF104" s="147"/>
      <c r="AG104" s="147"/>
      <c r="AH104" s="147"/>
      <c r="AI104" s="147"/>
      <c r="AJ104" s="147"/>
      <c r="AK104" s="147"/>
      <c r="AL104" s="45" t="s">
        <v>245</v>
      </c>
    </row>
    <row r="105" spans="1:38" s="2" customFormat="1" ht="26.25" customHeight="1" thickBot="1" x14ac:dyDescent="0.25">
      <c r="A105" s="65" t="s">
        <v>243</v>
      </c>
      <c r="B105" s="65" t="s">
        <v>254</v>
      </c>
      <c r="C105" s="66" t="s">
        <v>255</v>
      </c>
      <c r="D105" s="79"/>
      <c r="E105" s="138" t="s">
        <v>442</v>
      </c>
      <c r="F105" s="138" t="s">
        <v>442</v>
      </c>
      <c r="G105" s="138" t="s">
        <v>428</v>
      </c>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55"/>
      <c r="AF105" s="147"/>
      <c r="AG105" s="147"/>
      <c r="AH105" s="147"/>
      <c r="AI105" s="147"/>
      <c r="AJ105" s="147"/>
      <c r="AK105" s="147"/>
      <c r="AL105" s="45" t="s">
        <v>245</v>
      </c>
    </row>
    <row r="106" spans="1:38" s="2" customFormat="1" ht="26.25" customHeight="1" thickBot="1" x14ac:dyDescent="0.25">
      <c r="A106" s="65" t="s">
        <v>243</v>
      </c>
      <c r="B106" s="65" t="s">
        <v>256</v>
      </c>
      <c r="C106" s="66" t="s">
        <v>257</v>
      </c>
      <c r="D106" s="79"/>
      <c r="E106" s="138" t="s">
        <v>442</v>
      </c>
      <c r="F106" s="138" t="s">
        <v>442</v>
      </c>
      <c r="G106" s="138" t="s">
        <v>428</v>
      </c>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55"/>
      <c r="AF106" s="147"/>
      <c r="AG106" s="147"/>
      <c r="AH106" s="147"/>
      <c r="AI106" s="147"/>
      <c r="AJ106" s="147"/>
      <c r="AK106" s="147"/>
      <c r="AL106" s="45" t="s">
        <v>245</v>
      </c>
    </row>
    <row r="107" spans="1:38" s="2" customFormat="1" ht="26.25" customHeight="1" thickBot="1" x14ac:dyDescent="0.25">
      <c r="A107" s="65" t="s">
        <v>243</v>
      </c>
      <c r="B107" s="65" t="s">
        <v>258</v>
      </c>
      <c r="C107" s="66" t="s">
        <v>379</v>
      </c>
      <c r="D107" s="79"/>
      <c r="E107" s="138" t="s">
        <v>442</v>
      </c>
      <c r="F107" s="138" t="s">
        <v>442</v>
      </c>
      <c r="G107" s="138" t="s">
        <v>428</v>
      </c>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55"/>
      <c r="AF107" s="147"/>
      <c r="AG107" s="147"/>
      <c r="AH107" s="147"/>
      <c r="AI107" s="147"/>
      <c r="AJ107" s="147"/>
      <c r="AK107" s="147"/>
      <c r="AL107" s="45" t="s">
        <v>245</v>
      </c>
    </row>
    <row r="108" spans="1:38" s="2" customFormat="1" ht="26.25" customHeight="1" thickBot="1" x14ac:dyDescent="0.25">
      <c r="A108" s="65" t="s">
        <v>243</v>
      </c>
      <c r="B108" s="65" t="s">
        <v>259</v>
      </c>
      <c r="C108" s="66" t="s">
        <v>380</v>
      </c>
      <c r="D108" s="79"/>
      <c r="E108" s="138" t="s">
        <v>442</v>
      </c>
      <c r="F108" s="138" t="s">
        <v>442</v>
      </c>
      <c r="G108" s="138" t="s">
        <v>428</v>
      </c>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55"/>
      <c r="AF108" s="147"/>
      <c r="AG108" s="147"/>
      <c r="AH108" s="147"/>
      <c r="AI108" s="147"/>
      <c r="AJ108" s="147"/>
      <c r="AK108" s="147"/>
      <c r="AL108" s="45" t="s">
        <v>245</v>
      </c>
    </row>
    <row r="109" spans="1:38" s="2" customFormat="1" ht="26.25" customHeight="1" thickBot="1" x14ac:dyDescent="0.25">
      <c r="A109" s="65" t="s">
        <v>243</v>
      </c>
      <c r="B109" s="65" t="s">
        <v>260</v>
      </c>
      <c r="C109" s="66" t="s">
        <v>381</v>
      </c>
      <c r="D109" s="79"/>
      <c r="E109" s="138" t="s">
        <v>442</v>
      </c>
      <c r="F109" s="138" t="s">
        <v>442</v>
      </c>
      <c r="G109" s="138" t="s">
        <v>428</v>
      </c>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55"/>
      <c r="AF109" s="147"/>
      <c r="AG109" s="147"/>
      <c r="AH109" s="147"/>
      <c r="AI109" s="147"/>
      <c r="AJ109" s="147"/>
      <c r="AK109" s="147"/>
      <c r="AL109" s="45" t="s">
        <v>245</v>
      </c>
    </row>
    <row r="110" spans="1:38" s="2" customFormat="1" ht="26.25" customHeight="1" thickBot="1" x14ac:dyDescent="0.25">
      <c r="A110" s="65" t="s">
        <v>243</v>
      </c>
      <c r="B110" s="65" t="s">
        <v>261</v>
      </c>
      <c r="C110" s="66" t="s">
        <v>382</v>
      </c>
      <c r="D110" s="79"/>
      <c r="E110" s="138" t="s">
        <v>442</v>
      </c>
      <c r="F110" s="138" t="s">
        <v>442</v>
      </c>
      <c r="G110" s="138" t="s">
        <v>428</v>
      </c>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55"/>
      <c r="AF110" s="147"/>
      <c r="AG110" s="147"/>
      <c r="AH110" s="147"/>
      <c r="AI110" s="147"/>
      <c r="AJ110" s="147"/>
      <c r="AK110" s="147"/>
      <c r="AL110" s="45" t="s">
        <v>245</v>
      </c>
    </row>
    <row r="111" spans="1:38" s="2" customFormat="1" ht="26.25" customHeight="1" thickBot="1" x14ac:dyDescent="0.25">
      <c r="A111" s="65" t="s">
        <v>243</v>
      </c>
      <c r="B111" s="65" t="s">
        <v>262</v>
      </c>
      <c r="C111" s="66" t="s">
        <v>376</v>
      </c>
      <c r="D111" s="79"/>
      <c r="E111" s="138" t="s">
        <v>430</v>
      </c>
      <c r="F111" s="138" t="s">
        <v>430</v>
      </c>
      <c r="G111" s="138" t="s">
        <v>428</v>
      </c>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55"/>
      <c r="AF111" s="147"/>
      <c r="AG111" s="147"/>
      <c r="AH111" s="147"/>
      <c r="AI111" s="147"/>
      <c r="AJ111" s="147"/>
      <c r="AK111" s="147"/>
      <c r="AL111" s="45" t="s">
        <v>245</v>
      </c>
    </row>
    <row r="112" spans="1:38" s="2" customFormat="1" ht="26.25" customHeight="1" thickBot="1" x14ac:dyDescent="0.25">
      <c r="A112" s="65" t="s">
        <v>263</v>
      </c>
      <c r="B112" s="65" t="s">
        <v>264</v>
      </c>
      <c r="C112" s="66" t="s">
        <v>265</v>
      </c>
      <c r="D112" s="67"/>
      <c r="E112" s="138" t="s">
        <v>442</v>
      </c>
      <c r="F112" s="138" t="s">
        <v>428</v>
      </c>
      <c r="G112" s="138" t="s">
        <v>428</v>
      </c>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55"/>
      <c r="AF112" s="147"/>
      <c r="AG112" s="147"/>
      <c r="AH112" s="147"/>
      <c r="AI112" s="147"/>
      <c r="AJ112" s="147"/>
      <c r="AK112" s="147"/>
      <c r="AL112" s="45" t="s">
        <v>418</v>
      </c>
    </row>
    <row r="113" spans="1:38" s="2" customFormat="1" ht="26.25" customHeight="1" thickBot="1" x14ac:dyDescent="0.25">
      <c r="A113" s="65" t="s">
        <v>263</v>
      </c>
      <c r="B113" s="80" t="s">
        <v>266</v>
      </c>
      <c r="C113" s="81" t="s">
        <v>267</v>
      </c>
      <c r="D113" s="67"/>
      <c r="E113" s="138" t="s">
        <v>442</v>
      </c>
      <c r="F113" s="138" t="s">
        <v>442</v>
      </c>
      <c r="G113" s="138" t="s">
        <v>428</v>
      </c>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55"/>
      <c r="AF113" s="147"/>
      <c r="AG113" s="147"/>
      <c r="AH113" s="147"/>
      <c r="AI113" s="147"/>
      <c r="AJ113" s="147"/>
      <c r="AK113" s="147"/>
      <c r="AL113" s="148" t="s">
        <v>435</v>
      </c>
    </row>
    <row r="114" spans="1:38" s="2" customFormat="1" ht="26.25" customHeight="1" thickBot="1" x14ac:dyDescent="0.25">
      <c r="A114" s="65" t="s">
        <v>263</v>
      </c>
      <c r="B114" s="80" t="s">
        <v>268</v>
      </c>
      <c r="C114" s="81" t="s">
        <v>387</v>
      </c>
      <c r="D114" s="67"/>
      <c r="E114" s="138" t="s">
        <v>442</v>
      </c>
      <c r="F114" s="138" t="s">
        <v>442</v>
      </c>
      <c r="G114" s="138" t="s">
        <v>428</v>
      </c>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55"/>
      <c r="AF114" s="147"/>
      <c r="AG114" s="147"/>
      <c r="AH114" s="147"/>
      <c r="AI114" s="147"/>
      <c r="AJ114" s="147"/>
      <c r="AK114" s="147"/>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55"/>
      <c r="AF115" s="147"/>
      <c r="AG115" s="147"/>
      <c r="AH115" s="147"/>
      <c r="AI115" s="147"/>
      <c r="AJ115" s="147"/>
      <c r="AK115" s="147"/>
      <c r="AL115" s="148" t="s">
        <v>437</v>
      </c>
    </row>
    <row r="116" spans="1:38" s="2" customFormat="1" ht="26.25" customHeight="1" thickBot="1" x14ac:dyDescent="0.25">
      <c r="A116" s="65" t="s">
        <v>263</v>
      </c>
      <c r="B116" s="65" t="s">
        <v>271</v>
      </c>
      <c r="C116" s="71" t="s">
        <v>409</v>
      </c>
      <c r="D116" s="67"/>
      <c r="E116" s="138" t="s">
        <v>442</v>
      </c>
      <c r="F116" s="138" t="s">
        <v>442</v>
      </c>
      <c r="G116" s="138" t="s">
        <v>428</v>
      </c>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55"/>
      <c r="AF116" s="147"/>
      <c r="AG116" s="147"/>
      <c r="AH116" s="147"/>
      <c r="AI116" s="147"/>
      <c r="AJ116" s="147"/>
      <c r="AK116" s="147"/>
      <c r="AL116" s="45" t="s">
        <v>412</v>
      </c>
    </row>
    <row r="117" spans="1:38" s="2" customFormat="1" ht="26.25" customHeight="1" thickBot="1" x14ac:dyDescent="0.25">
      <c r="A117" s="65" t="s">
        <v>263</v>
      </c>
      <c r="B117" s="65" t="s">
        <v>272</v>
      </c>
      <c r="C117" s="71" t="s">
        <v>273</v>
      </c>
      <c r="D117" s="67"/>
      <c r="E117" s="138" t="s">
        <v>442</v>
      </c>
      <c r="F117" s="138" t="s">
        <v>442</v>
      </c>
      <c r="G117" s="138" t="s">
        <v>428</v>
      </c>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55"/>
      <c r="AF117" s="147"/>
      <c r="AG117" s="147"/>
      <c r="AH117" s="147"/>
      <c r="AI117" s="147"/>
      <c r="AJ117" s="147"/>
      <c r="AK117" s="147"/>
      <c r="AL117" s="45" t="s">
        <v>412</v>
      </c>
    </row>
    <row r="118" spans="1:38" s="2" customFormat="1" ht="26.25" customHeight="1" thickBot="1" x14ac:dyDescent="0.25">
      <c r="A118" s="65" t="s">
        <v>263</v>
      </c>
      <c r="B118" s="65" t="s">
        <v>274</v>
      </c>
      <c r="C118" s="71" t="s">
        <v>410</v>
      </c>
      <c r="D118" s="67"/>
      <c r="E118" s="138" t="s">
        <v>442</v>
      </c>
      <c r="F118" s="138" t="s">
        <v>442</v>
      </c>
      <c r="G118" s="138" t="s">
        <v>428</v>
      </c>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55"/>
      <c r="AF118" s="147"/>
      <c r="AG118" s="147"/>
      <c r="AH118" s="147"/>
      <c r="AI118" s="147"/>
      <c r="AJ118" s="147"/>
      <c r="AK118" s="147"/>
      <c r="AL118" s="45" t="s">
        <v>412</v>
      </c>
    </row>
    <row r="119" spans="1:38" s="2" customFormat="1" ht="26.25" customHeight="1" thickBot="1" x14ac:dyDescent="0.25">
      <c r="A119" s="65" t="s">
        <v>263</v>
      </c>
      <c r="B119" s="65" t="s">
        <v>275</v>
      </c>
      <c r="C119" s="66" t="s">
        <v>276</v>
      </c>
      <c r="D119" s="67"/>
      <c r="E119" s="138" t="s">
        <v>428</v>
      </c>
      <c r="F119" s="138" t="s">
        <v>428</v>
      </c>
      <c r="G119" s="138" t="s">
        <v>428</v>
      </c>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55"/>
      <c r="AF119" s="147"/>
      <c r="AG119" s="147"/>
      <c r="AH119" s="147"/>
      <c r="AI119" s="147"/>
      <c r="AJ119" s="147"/>
      <c r="AK119" s="147"/>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55"/>
      <c r="AF120" s="147"/>
      <c r="AG120" s="147"/>
      <c r="AH120" s="147"/>
      <c r="AI120" s="147"/>
      <c r="AJ120" s="147"/>
      <c r="AK120" s="147"/>
      <c r="AL120" s="148" t="s">
        <v>434</v>
      </c>
    </row>
    <row r="121" spans="1:38" s="2" customFormat="1" ht="26.25" customHeight="1" thickBot="1" x14ac:dyDescent="0.25">
      <c r="A121" s="65" t="s">
        <v>263</v>
      </c>
      <c r="B121" s="65" t="s">
        <v>279</v>
      </c>
      <c r="C121" s="71" t="s">
        <v>280</v>
      </c>
      <c r="D121" s="68"/>
      <c r="E121" s="138" t="s">
        <v>442</v>
      </c>
      <c r="F121" s="138" t="s">
        <v>442</v>
      </c>
      <c r="G121" s="138" t="s">
        <v>428</v>
      </c>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55"/>
      <c r="AF121" s="147"/>
      <c r="AG121" s="147"/>
      <c r="AH121" s="147"/>
      <c r="AI121" s="147"/>
      <c r="AJ121" s="147"/>
      <c r="AK121" s="147"/>
      <c r="AL121" s="45" t="s">
        <v>412</v>
      </c>
    </row>
    <row r="122" spans="1:38" s="2" customFormat="1" ht="26.25" customHeight="1" thickBot="1" x14ac:dyDescent="0.25">
      <c r="A122" s="65" t="s">
        <v>263</v>
      </c>
      <c r="B122" s="80" t="s">
        <v>282</v>
      </c>
      <c r="C122" s="81" t="s">
        <v>283</v>
      </c>
      <c r="D122" s="67"/>
      <c r="E122" s="138" t="s">
        <v>442</v>
      </c>
      <c r="F122" s="138" t="s">
        <v>442</v>
      </c>
      <c r="G122" s="138" t="s">
        <v>428</v>
      </c>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55"/>
      <c r="AF122" s="147"/>
      <c r="AG122" s="147"/>
      <c r="AH122" s="147"/>
      <c r="AI122" s="147"/>
      <c r="AJ122" s="147"/>
      <c r="AK122" s="147"/>
      <c r="AL122" s="45" t="s">
        <v>412</v>
      </c>
    </row>
    <row r="123" spans="1:38" s="2" customFormat="1" ht="26.25" customHeight="1" thickBot="1" x14ac:dyDescent="0.25">
      <c r="A123" s="65" t="s">
        <v>263</v>
      </c>
      <c r="B123" s="65" t="s">
        <v>284</v>
      </c>
      <c r="C123" s="66" t="s">
        <v>285</v>
      </c>
      <c r="D123" s="67"/>
      <c r="E123" s="138" t="s">
        <v>430</v>
      </c>
      <c r="F123" s="138" t="s">
        <v>430</v>
      </c>
      <c r="G123" s="138" t="s">
        <v>430</v>
      </c>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55"/>
      <c r="AF123" s="147"/>
      <c r="AG123" s="147"/>
      <c r="AH123" s="147"/>
      <c r="AI123" s="147"/>
      <c r="AJ123" s="147"/>
      <c r="AK123" s="147"/>
      <c r="AL123" s="45" t="s">
        <v>417</v>
      </c>
    </row>
    <row r="124" spans="1:38" s="2" customFormat="1" ht="26.25" customHeight="1" thickBot="1" x14ac:dyDescent="0.25">
      <c r="A124" s="65" t="s">
        <v>263</v>
      </c>
      <c r="B124" s="82" t="s">
        <v>286</v>
      </c>
      <c r="C124" s="66" t="s">
        <v>287</v>
      </c>
      <c r="D124" s="67"/>
      <c r="E124" s="138" t="s">
        <v>430</v>
      </c>
      <c r="F124" s="138" t="s">
        <v>430</v>
      </c>
      <c r="G124" s="138" t="s">
        <v>430</v>
      </c>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55"/>
      <c r="AF124" s="147"/>
      <c r="AG124" s="147"/>
      <c r="AH124" s="147"/>
      <c r="AI124" s="147"/>
      <c r="AJ124" s="147"/>
      <c r="AK124" s="147"/>
      <c r="AL124" s="45" t="s">
        <v>412</v>
      </c>
    </row>
    <row r="125" spans="1:38" s="2" customFormat="1" ht="26.25" customHeight="1" thickBot="1" x14ac:dyDescent="0.25">
      <c r="A125" s="65" t="s">
        <v>288</v>
      </c>
      <c r="B125" s="65" t="s">
        <v>289</v>
      </c>
      <c r="C125" s="66" t="s">
        <v>290</v>
      </c>
      <c r="D125" s="67"/>
      <c r="E125" s="138" t="s">
        <v>428</v>
      </c>
      <c r="F125" s="138" t="s">
        <v>428</v>
      </c>
      <c r="G125" s="138" t="s">
        <v>428</v>
      </c>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55"/>
      <c r="AF125" s="147"/>
      <c r="AG125" s="147"/>
      <c r="AH125" s="147"/>
      <c r="AI125" s="147"/>
      <c r="AJ125" s="147"/>
      <c r="AK125" s="147"/>
      <c r="AL125" s="45" t="s">
        <v>425</v>
      </c>
    </row>
    <row r="126" spans="1:38" s="2" customFormat="1" ht="26.25" customHeight="1" thickBot="1" x14ac:dyDescent="0.25">
      <c r="A126" s="65" t="s">
        <v>288</v>
      </c>
      <c r="B126" s="65" t="s">
        <v>291</v>
      </c>
      <c r="C126" s="66" t="s">
        <v>292</v>
      </c>
      <c r="D126" s="67"/>
      <c r="E126" s="138" t="s">
        <v>428</v>
      </c>
      <c r="F126" s="138" t="s">
        <v>442</v>
      </c>
      <c r="G126" s="138" t="s">
        <v>428</v>
      </c>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55"/>
      <c r="AF126" s="147"/>
      <c r="AG126" s="147"/>
      <c r="AH126" s="147"/>
      <c r="AI126" s="147"/>
      <c r="AJ126" s="147"/>
      <c r="AK126" s="147"/>
      <c r="AL126" s="45" t="s">
        <v>424</v>
      </c>
    </row>
    <row r="127" spans="1:38" s="2" customFormat="1" ht="26.25" customHeight="1" thickBot="1" x14ac:dyDescent="0.25">
      <c r="A127" s="65" t="s">
        <v>288</v>
      </c>
      <c r="B127" s="65" t="s">
        <v>293</v>
      </c>
      <c r="C127" s="66" t="s">
        <v>294</v>
      </c>
      <c r="D127" s="67"/>
      <c r="E127" s="138" t="s">
        <v>428</v>
      </c>
      <c r="F127" s="138" t="s">
        <v>430</v>
      </c>
      <c r="G127" s="138" t="s">
        <v>428</v>
      </c>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55"/>
      <c r="AF127" s="147"/>
      <c r="AG127" s="147"/>
      <c r="AH127" s="147"/>
      <c r="AI127" s="147"/>
      <c r="AJ127" s="147"/>
      <c r="AK127" s="147"/>
      <c r="AL127" s="45" t="s">
        <v>426</v>
      </c>
    </row>
    <row r="128" spans="1:38" s="2" customFormat="1" ht="26.25" customHeight="1" thickBot="1" x14ac:dyDescent="0.25">
      <c r="A128" s="65" t="s">
        <v>288</v>
      </c>
      <c r="B128" s="69" t="s">
        <v>295</v>
      </c>
      <c r="C128" s="71" t="s">
        <v>296</v>
      </c>
      <c r="D128" s="67"/>
      <c r="E128" s="138" t="s">
        <v>430</v>
      </c>
      <c r="F128" s="138" t="s">
        <v>430</v>
      </c>
      <c r="G128" s="138" t="s">
        <v>430</v>
      </c>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55"/>
      <c r="AF128" s="147"/>
      <c r="AG128" s="147"/>
      <c r="AH128" s="147"/>
      <c r="AI128" s="147"/>
      <c r="AJ128" s="147"/>
      <c r="AK128" s="147"/>
      <c r="AL128" s="45" t="s">
        <v>300</v>
      </c>
    </row>
    <row r="129" spans="1:38" s="2" customFormat="1" ht="26.25" customHeight="1" thickBot="1" x14ac:dyDescent="0.25">
      <c r="A129" s="65" t="s">
        <v>288</v>
      </c>
      <c r="B129" s="69" t="s">
        <v>298</v>
      </c>
      <c r="C129" s="77" t="s">
        <v>299</v>
      </c>
      <c r="D129" s="67"/>
      <c r="E129" s="138" t="s">
        <v>430</v>
      </c>
      <c r="F129" s="138" t="s">
        <v>430</v>
      </c>
      <c r="G129" s="138" t="s">
        <v>430</v>
      </c>
      <c r="H129" s="138"/>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55"/>
      <c r="AF129" s="147"/>
      <c r="AG129" s="147"/>
      <c r="AH129" s="147"/>
      <c r="AI129" s="147"/>
      <c r="AJ129" s="147"/>
      <c r="AK129" s="147"/>
      <c r="AL129" s="45" t="s">
        <v>300</v>
      </c>
    </row>
    <row r="130" spans="1:38" s="2" customFormat="1" ht="26.25" customHeight="1" thickBot="1" x14ac:dyDescent="0.25">
      <c r="A130" s="65" t="s">
        <v>288</v>
      </c>
      <c r="B130" s="69" t="s">
        <v>301</v>
      </c>
      <c r="C130" s="83" t="s">
        <v>302</v>
      </c>
      <c r="D130" s="67"/>
      <c r="E130" s="138" t="s">
        <v>429</v>
      </c>
      <c r="F130" s="138" t="s">
        <v>429</v>
      </c>
      <c r="G130" s="138" t="s">
        <v>429</v>
      </c>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55"/>
      <c r="AF130" s="147"/>
      <c r="AG130" s="147"/>
      <c r="AH130" s="147"/>
      <c r="AI130" s="147"/>
      <c r="AJ130" s="147"/>
      <c r="AK130" s="147"/>
      <c r="AL130" s="45" t="s">
        <v>300</v>
      </c>
    </row>
    <row r="131" spans="1:38" s="2" customFormat="1" ht="26.25" customHeight="1" thickBot="1" x14ac:dyDescent="0.25">
      <c r="A131" s="65" t="s">
        <v>288</v>
      </c>
      <c r="B131" s="69" t="s">
        <v>303</v>
      </c>
      <c r="C131" s="77" t="s">
        <v>304</v>
      </c>
      <c r="D131" s="67"/>
      <c r="E131" s="138" t="s">
        <v>430</v>
      </c>
      <c r="F131" s="138" t="s">
        <v>430</v>
      </c>
      <c r="G131" s="138" t="s">
        <v>430</v>
      </c>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55"/>
      <c r="AF131" s="147"/>
      <c r="AG131" s="147"/>
      <c r="AH131" s="147"/>
      <c r="AI131" s="147"/>
      <c r="AJ131" s="147"/>
      <c r="AK131" s="147"/>
      <c r="AL131" s="45" t="s">
        <v>300</v>
      </c>
    </row>
    <row r="132" spans="1:38" s="2" customFormat="1" ht="26.25" customHeight="1" thickBot="1" x14ac:dyDescent="0.25">
      <c r="A132" s="65" t="s">
        <v>288</v>
      </c>
      <c r="B132" s="69" t="s">
        <v>305</v>
      </c>
      <c r="C132" s="77" t="s">
        <v>306</v>
      </c>
      <c r="D132" s="67"/>
      <c r="E132" s="138" t="s">
        <v>430</v>
      </c>
      <c r="F132" s="138" t="s">
        <v>430</v>
      </c>
      <c r="G132" s="138" t="s">
        <v>430</v>
      </c>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55"/>
      <c r="AF132" s="147"/>
      <c r="AG132" s="147"/>
      <c r="AH132" s="147"/>
      <c r="AI132" s="147"/>
      <c r="AJ132" s="147"/>
      <c r="AK132" s="147"/>
      <c r="AL132" s="45" t="s">
        <v>414</v>
      </c>
    </row>
    <row r="133" spans="1:38" s="2" customFormat="1" ht="26.25" customHeight="1" thickBot="1" x14ac:dyDescent="0.25">
      <c r="A133" s="65" t="s">
        <v>288</v>
      </c>
      <c r="B133" s="69" t="s">
        <v>307</v>
      </c>
      <c r="C133" s="77" t="s">
        <v>308</v>
      </c>
      <c r="D133" s="67"/>
      <c r="E133" s="138" t="s">
        <v>442</v>
      </c>
      <c r="F133" s="138" t="s">
        <v>442</v>
      </c>
      <c r="G133" s="138" t="s">
        <v>442</v>
      </c>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55"/>
      <c r="AF133" s="147"/>
      <c r="AG133" s="147"/>
      <c r="AH133" s="147"/>
      <c r="AI133" s="147"/>
      <c r="AJ133" s="147"/>
      <c r="AK133" s="147"/>
      <c r="AL133" s="45" t="s">
        <v>415</v>
      </c>
    </row>
    <row r="134" spans="1:38" s="2" customFormat="1" ht="26.25" customHeight="1" thickBot="1" x14ac:dyDescent="0.25">
      <c r="A134" s="65" t="s">
        <v>288</v>
      </c>
      <c r="B134" s="69" t="s">
        <v>309</v>
      </c>
      <c r="C134" s="66" t="s">
        <v>310</v>
      </c>
      <c r="D134" s="67"/>
      <c r="E134" s="138" t="s">
        <v>430</v>
      </c>
      <c r="F134" s="138" t="s">
        <v>430</v>
      </c>
      <c r="G134" s="138" t="s">
        <v>430</v>
      </c>
      <c r="H134" s="138"/>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55"/>
      <c r="AF134" s="147"/>
      <c r="AG134" s="147"/>
      <c r="AH134" s="147"/>
      <c r="AI134" s="147"/>
      <c r="AJ134" s="147"/>
      <c r="AK134" s="147"/>
      <c r="AL134" s="45" t="s">
        <v>412</v>
      </c>
    </row>
    <row r="135" spans="1:38" s="2" customFormat="1" ht="26.25" customHeight="1" thickBot="1" x14ac:dyDescent="0.25">
      <c r="A135" s="65" t="s">
        <v>288</v>
      </c>
      <c r="B135" s="65" t="s">
        <v>311</v>
      </c>
      <c r="C135" s="66" t="s">
        <v>312</v>
      </c>
      <c r="D135" s="67"/>
      <c r="E135" s="138" t="s">
        <v>442</v>
      </c>
      <c r="F135" s="138" t="s">
        <v>442</v>
      </c>
      <c r="G135" s="138" t="s">
        <v>442</v>
      </c>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55"/>
      <c r="AF135" s="147"/>
      <c r="AG135" s="147"/>
      <c r="AH135" s="147"/>
      <c r="AI135" s="147"/>
      <c r="AJ135" s="147"/>
      <c r="AK135" s="147"/>
      <c r="AL135" s="148" t="s">
        <v>432</v>
      </c>
    </row>
    <row r="136" spans="1:38" s="2" customFormat="1" ht="26.25" customHeight="1" thickBot="1" x14ac:dyDescent="0.25">
      <c r="A136" s="65" t="s">
        <v>288</v>
      </c>
      <c r="B136" s="65" t="s">
        <v>313</v>
      </c>
      <c r="C136" s="66" t="s">
        <v>314</v>
      </c>
      <c r="D136" s="67"/>
      <c r="E136" s="138" t="s">
        <v>428</v>
      </c>
      <c r="F136" s="138" t="s">
        <v>428</v>
      </c>
      <c r="G136" s="138" t="s">
        <v>428</v>
      </c>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55"/>
      <c r="AF136" s="147"/>
      <c r="AG136" s="147"/>
      <c r="AH136" s="147"/>
      <c r="AI136" s="147"/>
      <c r="AJ136" s="147"/>
      <c r="AK136" s="147"/>
      <c r="AL136" s="45" t="s">
        <v>416</v>
      </c>
    </row>
    <row r="137" spans="1:38" s="2" customFormat="1" ht="26.25" customHeight="1" thickBot="1" x14ac:dyDescent="0.25">
      <c r="A137" s="65" t="s">
        <v>288</v>
      </c>
      <c r="B137" s="65" t="s">
        <v>315</v>
      </c>
      <c r="C137" s="66" t="s">
        <v>316</v>
      </c>
      <c r="D137" s="67"/>
      <c r="E137" s="138" t="s">
        <v>428</v>
      </c>
      <c r="F137" s="138" t="s">
        <v>428</v>
      </c>
      <c r="G137" s="138" t="s">
        <v>428</v>
      </c>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55"/>
      <c r="AF137" s="147"/>
      <c r="AG137" s="147"/>
      <c r="AH137" s="147"/>
      <c r="AI137" s="147"/>
      <c r="AJ137" s="147"/>
      <c r="AK137" s="147"/>
      <c r="AL137" s="45" t="s">
        <v>416</v>
      </c>
    </row>
    <row r="138" spans="1:38" s="2" customFormat="1" ht="26.25" customHeight="1" thickBot="1" x14ac:dyDescent="0.25">
      <c r="A138" s="69" t="s">
        <v>288</v>
      </c>
      <c r="B138" s="69" t="s">
        <v>317</v>
      </c>
      <c r="C138" s="71" t="s">
        <v>318</v>
      </c>
      <c r="D138" s="68"/>
      <c r="E138" s="138" t="s">
        <v>428</v>
      </c>
      <c r="F138" s="138" t="s">
        <v>428</v>
      </c>
      <c r="G138" s="138" t="s">
        <v>428</v>
      </c>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55"/>
      <c r="AF138" s="147"/>
      <c r="AG138" s="147"/>
      <c r="AH138" s="147"/>
      <c r="AI138" s="147"/>
      <c r="AJ138" s="147"/>
      <c r="AK138" s="147"/>
      <c r="AL138" s="45" t="s">
        <v>416</v>
      </c>
    </row>
    <row r="139" spans="1:38" s="2" customFormat="1" ht="26.25" customHeight="1" thickBot="1" x14ac:dyDescent="0.25">
      <c r="A139" s="69" t="s">
        <v>288</v>
      </c>
      <c r="B139" s="69" t="s">
        <v>319</v>
      </c>
      <c r="C139" s="71" t="s">
        <v>377</v>
      </c>
      <c r="D139" s="68"/>
      <c r="E139" s="138" t="s">
        <v>442</v>
      </c>
      <c r="F139" s="138" t="s">
        <v>442</v>
      </c>
      <c r="G139" s="138" t="s">
        <v>442</v>
      </c>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55"/>
      <c r="AF139" s="147"/>
      <c r="AG139" s="147"/>
      <c r="AH139" s="147"/>
      <c r="AI139" s="147"/>
      <c r="AJ139" s="147"/>
      <c r="AK139" s="147"/>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55"/>
      <c r="AF140" s="147"/>
      <c r="AG140" s="147"/>
      <c r="AH140" s="147"/>
      <c r="AI140" s="147"/>
      <c r="AJ140" s="147"/>
      <c r="AK140" s="147"/>
      <c r="AL140" s="45" t="s">
        <v>412</v>
      </c>
    </row>
    <row r="141" spans="1:38" s="8" customFormat="1" ht="37.5" customHeight="1" thickBot="1" x14ac:dyDescent="0.25">
      <c r="A141" s="84"/>
      <c r="B141" s="85" t="s">
        <v>323</v>
      </c>
      <c r="C141" s="86" t="s">
        <v>388</v>
      </c>
      <c r="D141" s="84" t="s">
        <v>142</v>
      </c>
      <c r="E141" s="19">
        <f>SUM(E14:E140)</f>
        <v>122.15655225129103</v>
      </c>
      <c r="F141" s="19">
        <f t="shared" ref="F141:AD141" si="0">SUM(F14:F140)</f>
        <v>75.577038514657133</v>
      </c>
      <c r="G141" s="19">
        <f t="shared" si="0"/>
        <v>180.03308350993501</v>
      </c>
      <c r="H141" s="19">
        <f t="shared" si="0"/>
        <v>0</v>
      </c>
      <c r="I141" s="19">
        <f t="shared" si="0"/>
        <v>0</v>
      </c>
      <c r="J141" s="19">
        <f t="shared" si="0"/>
        <v>0</v>
      </c>
      <c r="K141" s="19">
        <f t="shared" si="0"/>
        <v>0</v>
      </c>
      <c r="L141" s="19">
        <f t="shared" si="0"/>
        <v>0</v>
      </c>
      <c r="M141" s="19">
        <f t="shared" si="0"/>
        <v>0</v>
      </c>
      <c r="N141" s="19">
        <f t="shared" si="0"/>
        <v>0</v>
      </c>
      <c r="O141" s="19">
        <f t="shared" si="0"/>
        <v>0</v>
      </c>
      <c r="P141" s="19">
        <f t="shared" si="0"/>
        <v>0</v>
      </c>
      <c r="Q141" s="19">
        <f t="shared" si="0"/>
        <v>0</v>
      </c>
      <c r="R141" s="19">
        <f>SUM(R14:R140)</f>
        <v>0</v>
      </c>
      <c r="S141" s="19">
        <f t="shared" si="0"/>
        <v>0</v>
      </c>
      <c r="T141" s="19">
        <f t="shared" si="0"/>
        <v>0</v>
      </c>
      <c r="U141" s="19">
        <f t="shared" si="0"/>
        <v>0</v>
      </c>
      <c r="V141" s="19">
        <f t="shared" si="0"/>
        <v>0</v>
      </c>
      <c r="W141" s="19">
        <f t="shared" si="0"/>
        <v>0</v>
      </c>
      <c r="X141" s="19">
        <f t="shared" si="0"/>
        <v>0</v>
      </c>
      <c r="Y141" s="19">
        <f t="shared" si="0"/>
        <v>0</v>
      </c>
      <c r="Z141" s="19">
        <f t="shared" si="0"/>
        <v>0</v>
      </c>
      <c r="AA141" s="19">
        <f t="shared" si="0"/>
        <v>0</v>
      </c>
      <c r="AB141" s="19">
        <f t="shared" si="0"/>
        <v>0</v>
      </c>
      <c r="AC141" s="19">
        <f t="shared" si="0"/>
        <v>0</v>
      </c>
      <c r="AD141" s="19">
        <f t="shared" si="0"/>
        <v>0</v>
      </c>
      <c r="AE141" s="56"/>
      <c r="AF141" s="145">
        <f>SUM(AF14:AF140)</f>
        <v>0</v>
      </c>
      <c r="AG141" s="145">
        <f t="shared" ref="AG141:AI141" si="1">SUM(AG14:AG140)</f>
        <v>0</v>
      </c>
      <c r="AH141" s="145">
        <f t="shared" si="1"/>
        <v>0</v>
      </c>
      <c r="AI141" s="145">
        <f t="shared" si="1"/>
        <v>0</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36.686512628289393</v>
      </c>
      <c r="F143" s="139">
        <v>26.612592806370582</v>
      </c>
      <c r="G143" s="139">
        <v>3.6364117863527965</v>
      </c>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58"/>
      <c r="AF143" s="144"/>
      <c r="AG143" s="11"/>
      <c r="AH143" s="11"/>
      <c r="AI143" s="11"/>
      <c r="AJ143" s="11"/>
      <c r="AK143" s="11"/>
      <c r="AL143" s="47" t="s">
        <v>49</v>
      </c>
    </row>
    <row r="144" spans="1:38" s="1" customFormat="1" ht="26.25" customHeight="1" thickBot="1" x14ac:dyDescent="0.25">
      <c r="A144" s="91"/>
      <c r="B144" s="47" t="s">
        <v>348</v>
      </c>
      <c r="C144" s="92" t="s">
        <v>355</v>
      </c>
      <c r="D144" s="93" t="s">
        <v>281</v>
      </c>
      <c r="E144" s="139">
        <v>3.6447140872833521</v>
      </c>
      <c r="F144" s="139">
        <v>1.0795202056546889</v>
      </c>
      <c r="G144" s="139">
        <v>0.68018320985496172</v>
      </c>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58"/>
      <c r="AF144" s="144"/>
      <c r="AG144" s="11"/>
      <c r="AH144" s="11"/>
      <c r="AI144" s="11"/>
      <c r="AJ144" s="11"/>
      <c r="AK144" s="11"/>
      <c r="AL144" s="47" t="s">
        <v>49</v>
      </c>
    </row>
    <row r="145" spans="1:38" s="1" customFormat="1" ht="26.25" customHeight="1" thickBot="1" x14ac:dyDescent="0.25">
      <c r="A145" s="91"/>
      <c r="B145" s="47" t="s">
        <v>349</v>
      </c>
      <c r="C145" s="92" t="s">
        <v>356</v>
      </c>
      <c r="D145" s="93" t="s">
        <v>281</v>
      </c>
      <c r="E145" s="139">
        <v>16.817818245628636</v>
      </c>
      <c r="F145" s="139">
        <v>1.0718210890138364</v>
      </c>
      <c r="G145" s="139">
        <v>1.568366372949223</v>
      </c>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58"/>
      <c r="AF145" s="144"/>
      <c r="AG145" s="11"/>
      <c r="AH145" s="11"/>
      <c r="AI145" s="11"/>
      <c r="AJ145" s="11"/>
      <c r="AK145" s="11"/>
      <c r="AL145" s="47" t="s">
        <v>49</v>
      </c>
    </row>
    <row r="146" spans="1:38" s="1" customFormat="1" ht="26.25" customHeight="1" thickBot="1" x14ac:dyDescent="0.25">
      <c r="A146" s="91"/>
      <c r="B146" s="47" t="s">
        <v>350</v>
      </c>
      <c r="C146" s="92" t="s">
        <v>357</v>
      </c>
      <c r="D146" s="93" t="s">
        <v>281</v>
      </c>
      <c r="E146" s="139">
        <v>2.6885485509180351E-2</v>
      </c>
      <c r="F146" s="139">
        <v>0.19010285332640486</v>
      </c>
      <c r="G146" s="139">
        <v>1.114586753462676E-2</v>
      </c>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58"/>
      <c r="AF146" s="144"/>
      <c r="AG146" s="11"/>
      <c r="AH146" s="11"/>
      <c r="AI146" s="11"/>
      <c r="AJ146" s="11"/>
      <c r="AK146" s="11"/>
      <c r="AL146" s="47" t="s">
        <v>49</v>
      </c>
    </row>
    <row r="147" spans="1:38" s="1" customFormat="1" ht="26.25" customHeight="1" thickBot="1" x14ac:dyDescent="0.25">
      <c r="A147" s="91"/>
      <c r="B147" s="47" t="s">
        <v>351</v>
      </c>
      <c r="C147" s="92" t="s">
        <v>358</v>
      </c>
      <c r="D147" s="93" t="s">
        <v>281</v>
      </c>
      <c r="E147" s="139" t="s">
        <v>428</v>
      </c>
      <c r="F147" s="139">
        <v>6.0072577963192622</v>
      </c>
      <c r="G147" s="139" t="s">
        <v>428</v>
      </c>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58"/>
      <c r="AF147" s="144"/>
      <c r="AG147" s="11"/>
      <c r="AH147" s="11"/>
      <c r="AI147" s="11"/>
      <c r="AJ147" s="11"/>
      <c r="AK147" s="11"/>
      <c r="AL147" s="47" t="s">
        <v>49</v>
      </c>
    </row>
    <row r="148" spans="1:38" s="1" customFormat="1" ht="26.25" customHeight="1" thickBot="1" x14ac:dyDescent="0.25">
      <c r="A148" s="91"/>
      <c r="B148" s="47" t="s">
        <v>352</v>
      </c>
      <c r="C148" s="92" t="s">
        <v>359</v>
      </c>
      <c r="D148" s="93" t="s">
        <v>281</v>
      </c>
      <c r="E148" s="139" t="s">
        <v>428</v>
      </c>
      <c r="F148" s="139" t="s">
        <v>428</v>
      </c>
      <c r="G148" s="139" t="s">
        <v>428</v>
      </c>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58"/>
      <c r="AF148" s="144"/>
      <c r="AG148" s="11"/>
      <c r="AH148" s="11"/>
      <c r="AI148" s="11"/>
      <c r="AJ148" s="11"/>
      <c r="AK148" s="144"/>
      <c r="AL148" s="47" t="s">
        <v>413</v>
      </c>
    </row>
    <row r="149" spans="1:38" s="1" customFormat="1" ht="26.25" customHeight="1" thickBot="1" x14ac:dyDescent="0.25">
      <c r="A149" s="91"/>
      <c r="B149" s="47" t="s">
        <v>353</v>
      </c>
      <c r="C149" s="92" t="s">
        <v>360</v>
      </c>
      <c r="D149" s="93" t="s">
        <v>281</v>
      </c>
      <c r="E149" s="139" t="s">
        <v>428</v>
      </c>
      <c r="F149" s="139" t="s">
        <v>428</v>
      </c>
      <c r="G149" s="139" t="s">
        <v>428</v>
      </c>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58"/>
      <c r="AF149" s="144"/>
      <c r="AG149" s="144"/>
      <c r="AH149" s="144"/>
      <c r="AI149" s="144"/>
      <c r="AJ149" s="144"/>
      <c r="AK149" s="144"/>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128.62293044671057</v>
      </c>
      <c r="F152" s="13">
        <f t="shared" ref="F152:AD152" si="2">SUM(F$141, F$151, IF(AND(ISNUMBER(SEARCH($B$4,"AT|BE|CH|GB|IE|LT|LU|NL")),SUM(F$143:F$149)&gt;0),SUM(F$143:F$149)-SUM(F$27:F$33),0))</f>
        <v>78.592294750684772</v>
      </c>
      <c r="G152" s="13">
        <f t="shared" si="2"/>
        <v>180.73010723669162</v>
      </c>
      <c r="H152" s="13">
        <f t="shared" si="2"/>
        <v>0</v>
      </c>
      <c r="I152" s="13">
        <f t="shared" si="2"/>
        <v>0</v>
      </c>
      <c r="J152" s="13">
        <f t="shared" si="2"/>
        <v>0</v>
      </c>
      <c r="K152" s="13">
        <f t="shared" si="2"/>
        <v>0</v>
      </c>
      <c r="L152" s="13">
        <f t="shared" si="2"/>
        <v>0</v>
      </c>
      <c r="M152" s="13">
        <f t="shared" si="2"/>
        <v>0</v>
      </c>
      <c r="N152" s="13">
        <f t="shared" si="2"/>
        <v>0</v>
      </c>
      <c r="O152" s="13">
        <f t="shared" si="2"/>
        <v>0</v>
      </c>
      <c r="P152" s="13">
        <f t="shared" si="2"/>
        <v>0</v>
      </c>
      <c r="Q152" s="13">
        <f t="shared" si="2"/>
        <v>0</v>
      </c>
      <c r="R152" s="13">
        <f t="shared" si="2"/>
        <v>0</v>
      </c>
      <c r="S152" s="13">
        <f t="shared" si="2"/>
        <v>0</v>
      </c>
      <c r="T152" s="13">
        <f t="shared" si="2"/>
        <v>0</v>
      </c>
      <c r="U152" s="13">
        <f t="shared" si="2"/>
        <v>0</v>
      </c>
      <c r="V152" s="13">
        <f t="shared" si="2"/>
        <v>0</v>
      </c>
      <c r="W152" s="13">
        <f t="shared" si="2"/>
        <v>0</v>
      </c>
      <c r="X152" s="13">
        <f t="shared" si="2"/>
        <v>0</v>
      </c>
      <c r="Y152" s="13">
        <f t="shared" si="2"/>
        <v>0</v>
      </c>
      <c r="Z152" s="13">
        <f t="shared" si="2"/>
        <v>0</v>
      </c>
      <c r="AA152" s="13">
        <f t="shared" si="2"/>
        <v>0</v>
      </c>
      <c r="AB152" s="13">
        <f t="shared" si="2"/>
        <v>0</v>
      </c>
      <c r="AC152" s="13">
        <f t="shared" si="2"/>
        <v>0</v>
      </c>
      <c r="AD152" s="13">
        <f t="shared" si="2"/>
        <v>0</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128.62293044671057</v>
      </c>
      <c r="F154" s="13">
        <f>SUM(F$141, F$153, -1 * IF(OR($B$6=2005,$B$6&gt;=2020),SUM(F$99:F$122),0), IF(AND(ISNUMBER(SEARCH($B$4,"AT|BE|CH|GB|IE|LT|LU|NL")),SUM(F$143:F$149)&gt;0),SUM(F$143:F$149)-SUM(F$27:F$33),0))</f>
        <v>78.592294750684772</v>
      </c>
      <c r="G154" s="13">
        <f>SUM(G$141, G$153, IF(AND(ISNUMBER(SEARCH($B$4,"AT|BE|CH|GB|IE|LT|LU|NL")),SUM(G$143:G$149)&gt;0),SUM(G$143:G$149)-SUM(G$27:G$33),0))</f>
        <v>180.73010723669162</v>
      </c>
      <c r="H154" s="13">
        <f>SUM(H$141, H$153, IF(AND(ISNUMBER(SEARCH($B$4,"AT|BE|CH|GB|IE|LT|LU|NL")),SUM(H$143:H$149)&gt;0),SUM(H$143:H$149)-SUM(H$27:H$33),0))</f>
        <v>0</v>
      </c>
      <c r="I154" s="13">
        <f t="shared" ref="I154:AD154" si="3">SUM(I$141, I$153, IF(AND(ISNUMBER(SEARCH($B$4,"AT|BE|CH|GB|IE|LT|LU|NL")),SUM(I$143:I$149)&gt;0),SUM(I$143:I$149)-SUM(I$27:I$33),0))</f>
        <v>0</v>
      </c>
      <c r="J154" s="13">
        <f t="shared" si="3"/>
        <v>0</v>
      </c>
      <c r="K154" s="13">
        <f t="shared" si="3"/>
        <v>0</v>
      </c>
      <c r="L154" s="13">
        <f t="shared" si="3"/>
        <v>0</v>
      </c>
      <c r="M154" s="13">
        <f t="shared" si="3"/>
        <v>0</v>
      </c>
      <c r="N154" s="13">
        <f t="shared" si="3"/>
        <v>0</v>
      </c>
      <c r="O154" s="13">
        <f t="shared" si="3"/>
        <v>0</v>
      </c>
      <c r="P154" s="13">
        <f t="shared" si="3"/>
        <v>0</v>
      </c>
      <c r="Q154" s="13">
        <f t="shared" si="3"/>
        <v>0</v>
      </c>
      <c r="R154" s="13">
        <f t="shared" si="3"/>
        <v>0</v>
      </c>
      <c r="S154" s="13">
        <f t="shared" si="3"/>
        <v>0</v>
      </c>
      <c r="T154" s="13">
        <f t="shared" si="3"/>
        <v>0</v>
      </c>
      <c r="U154" s="13">
        <f t="shared" si="3"/>
        <v>0</v>
      </c>
      <c r="V154" s="13">
        <f t="shared" si="3"/>
        <v>0</v>
      </c>
      <c r="W154" s="13">
        <f t="shared" si="3"/>
        <v>0</v>
      </c>
      <c r="X154" s="13">
        <f t="shared" si="3"/>
        <v>0</v>
      </c>
      <c r="Y154" s="13">
        <f t="shared" si="3"/>
        <v>0</v>
      </c>
      <c r="Z154" s="13">
        <f t="shared" si="3"/>
        <v>0</v>
      </c>
      <c r="AA154" s="13">
        <f t="shared" si="3"/>
        <v>0</v>
      </c>
      <c r="AB154" s="13">
        <f t="shared" si="3"/>
        <v>0</v>
      </c>
      <c r="AC154" s="13">
        <f t="shared" si="3"/>
        <v>0</v>
      </c>
      <c r="AD154" s="13">
        <f t="shared" si="3"/>
        <v>0</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2.9910000000000001</v>
      </c>
      <c r="F157" s="141">
        <v>9.4E-2</v>
      </c>
      <c r="G157" s="141">
        <v>0.126</v>
      </c>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58"/>
      <c r="AF157" s="142"/>
      <c r="AG157" s="142"/>
      <c r="AH157" s="142"/>
      <c r="AI157" s="142"/>
      <c r="AJ157" s="142"/>
      <c r="AK157" s="142"/>
      <c r="AL157" s="52" t="s">
        <v>49</v>
      </c>
    </row>
    <row r="158" spans="1:38" s="1" customFormat="1" ht="26.25" customHeight="1" thickBot="1" x14ac:dyDescent="0.25">
      <c r="A158" s="52" t="s">
        <v>327</v>
      </c>
      <c r="B158" s="52" t="s">
        <v>330</v>
      </c>
      <c r="C158" s="103" t="s">
        <v>331</v>
      </c>
      <c r="D158" s="104"/>
      <c r="E158" s="141" t="s">
        <v>429</v>
      </c>
      <c r="F158" s="141" t="s">
        <v>429</v>
      </c>
      <c r="G158" s="141" t="s">
        <v>429</v>
      </c>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58"/>
      <c r="AF158" s="143"/>
      <c r="AG158" s="143"/>
      <c r="AH158" s="143"/>
      <c r="AI158" s="143"/>
      <c r="AJ158" s="143"/>
      <c r="AK158" s="143"/>
      <c r="AL158" s="52" t="s">
        <v>49</v>
      </c>
    </row>
    <row r="159" spans="1:38" s="1" customFormat="1" ht="26.25" customHeight="1" thickBot="1" x14ac:dyDescent="0.25">
      <c r="A159" s="52" t="s">
        <v>332</v>
      </c>
      <c r="B159" s="52" t="s">
        <v>333</v>
      </c>
      <c r="C159" s="103" t="s">
        <v>411</v>
      </c>
      <c r="D159" s="104"/>
      <c r="E159" s="141">
        <v>1.35</v>
      </c>
      <c r="F159" s="141">
        <v>5.7000000000000002E-2</v>
      </c>
      <c r="G159" s="141">
        <v>0.70399999999999996</v>
      </c>
      <c r="H159" s="141"/>
      <c r="I159" s="141"/>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58"/>
      <c r="AF159" s="143"/>
      <c r="AG159" s="143"/>
      <c r="AH159" s="143"/>
      <c r="AI159" s="143"/>
      <c r="AJ159" s="143"/>
      <c r="AK159" s="143"/>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58"/>
      <c r="AF160" s="143"/>
      <c r="AG160" s="143"/>
      <c r="AH160" s="143"/>
      <c r="AI160" s="143"/>
      <c r="AJ160" s="143"/>
      <c r="AK160" s="143"/>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59"/>
      <c r="AF161" s="143"/>
      <c r="AG161" s="143"/>
      <c r="AH161" s="143"/>
      <c r="AI161" s="143"/>
      <c r="AJ161" s="143"/>
      <c r="AK161" s="143"/>
      <c r="AL161" s="53" t="s">
        <v>412</v>
      </c>
    </row>
    <row r="162" spans="1:38" s="2" customFormat="1" ht="26.25" customHeight="1" thickBot="1" x14ac:dyDescent="0.25">
      <c r="A162" s="54" t="s">
        <v>339</v>
      </c>
      <c r="B162" s="54" t="s">
        <v>340</v>
      </c>
      <c r="C162" s="107" t="s">
        <v>341</v>
      </c>
      <c r="D162" s="108"/>
      <c r="E162" s="108" t="s">
        <v>430</v>
      </c>
      <c r="F162" s="22" t="s">
        <v>430</v>
      </c>
      <c r="G162" s="22" t="s">
        <v>430</v>
      </c>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59"/>
      <c r="AF162" s="22"/>
      <c r="AG162" s="22"/>
      <c r="AH162" s="22"/>
      <c r="AI162" s="22"/>
      <c r="AJ162" s="22"/>
      <c r="AK162" s="22"/>
      <c r="AL162" s="54" t="s">
        <v>412</v>
      </c>
    </row>
    <row r="163" spans="1:38" s="2" customFormat="1" ht="26.25" customHeight="1" thickBot="1" x14ac:dyDescent="0.25">
      <c r="A163" s="54" t="s">
        <v>339</v>
      </c>
      <c r="B163" s="54" t="s">
        <v>342</v>
      </c>
      <c r="C163" s="107" t="s">
        <v>343</v>
      </c>
      <c r="D163" s="108"/>
      <c r="E163" s="108" t="s">
        <v>442</v>
      </c>
      <c r="F163" s="22" t="s">
        <v>442</v>
      </c>
      <c r="G163" s="22" t="s">
        <v>442</v>
      </c>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59"/>
      <c r="AF163" s="22"/>
      <c r="AG163" s="22"/>
      <c r="AH163" s="22"/>
      <c r="AI163" s="22"/>
      <c r="AJ163" s="22"/>
      <c r="AK163" s="22"/>
      <c r="AL163" s="54" t="s">
        <v>344</v>
      </c>
    </row>
    <row r="164" spans="1:38" s="2" customFormat="1" ht="26.25" customHeight="1" thickBot="1" x14ac:dyDescent="0.25">
      <c r="A164" s="54" t="s">
        <v>339</v>
      </c>
      <c r="B164" s="54" t="s">
        <v>345</v>
      </c>
      <c r="C164" s="107" t="s">
        <v>346</v>
      </c>
      <c r="D164" s="108"/>
      <c r="E164" s="108" t="s">
        <v>430</v>
      </c>
      <c r="F164" s="22" t="s">
        <v>430</v>
      </c>
      <c r="G164" s="22" t="s">
        <v>430</v>
      </c>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63"/>
      <c r="AF164" s="22"/>
      <c r="AG164" s="22"/>
      <c r="AH164" s="22"/>
      <c r="AI164" s="22"/>
      <c r="AJ164" s="22"/>
      <c r="AK164" s="22"/>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B690F-46A5-4C5E-8ADD-2C294398B73C}">
  <sheetPr codeName="Sheet10"/>
  <dimension ref="A1:AL170"/>
  <sheetViews>
    <sheetView zoomScale="75" zoomScaleNormal="75" workbookViewId="0">
      <pane xSplit="4" ySplit="13" topLeftCell="E154"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1998</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39.384231</v>
      </c>
      <c r="F14" s="138">
        <v>0.32574219089733453</v>
      </c>
      <c r="G14" s="138">
        <v>106.07021447599999</v>
      </c>
      <c r="H14" s="138" t="s">
        <v>442</v>
      </c>
      <c r="I14" s="138">
        <v>1.3211543427431598</v>
      </c>
      <c r="J14" s="138">
        <v>1.8362058693007157</v>
      </c>
      <c r="K14" s="138">
        <v>2.422853664343763</v>
      </c>
      <c r="L14" s="138">
        <v>5.7034648588134798E-2</v>
      </c>
      <c r="M14" s="138">
        <v>22.282879567340061</v>
      </c>
      <c r="N14" s="138">
        <v>0.98297139792809207</v>
      </c>
      <c r="O14" s="138">
        <v>0.14978301136910258</v>
      </c>
      <c r="P14" s="138">
        <v>0.17046077264867138</v>
      </c>
      <c r="Q14" s="138">
        <v>0.93417121013490856</v>
      </c>
      <c r="R14" s="138">
        <v>0.59013191848432078</v>
      </c>
      <c r="S14" s="138">
        <v>0.74312656173661151</v>
      </c>
      <c r="T14" s="138">
        <v>12.161861628310138</v>
      </c>
      <c r="U14" s="138">
        <v>2.4823782268841708</v>
      </c>
      <c r="V14" s="138">
        <v>5.3659784923823368</v>
      </c>
      <c r="W14" s="138">
        <v>0.94327567298078396</v>
      </c>
      <c r="X14" s="138">
        <v>6.9901845057969707E-5</v>
      </c>
      <c r="Y14" s="138">
        <v>3.2397922575337934E-3</v>
      </c>
      <c r="Z14" s="138">
        <v>2.5837510483146379E-3</v>
      </c>
      <c r="AA14" s="138">
        <v>4.3140144052103793E-4</v>
      </c>
      <c r="AB14" s="138">
        <v>6.3248465914274386E-3</v>
      </c>
      <c r="AC14" s="138">
        <v>0.5494345127210426</v>
      </c>
      <c r="AD14" s="138">
        <v>2.7061699880290155E-4</v>
      </c>
      <c r="AE14" s="55"/>
      <c r="AF14" s="147">
        <v>46295.574494400003</v>
      </c>
      <c r="AG14" s="147">
        <v>82874.936800238385</v>
      </c>
      <c r="AH14" s="147">
        <v>54809.58</v>
      </c>
      <c r="AI14" s="147" t="s">
        <v>430</v>
      </c>
      <c r="AJ14" s="147" t="s">
        <v>430</v>
      </c>
      <c r="AK14" s="147" t="s">
        <v>428</v>
      </c>
      <c r="AL14" s="45" t="s">
        <v>49</v>
      </c>
    </row>
    <row r="15" spans="1:38" s="1" customFormat="1" ht="26.25" customHeight="1" thickBot="1" x14ac:dyDescent="0.25">
      <c r="A15" s="65" t="s">
        <v>53</v>
      </c>
      <c r="B15" s="65" t="s">
        <v>54</v>
      </c>
      <c r="C15" s="66" t="s">
        <v>55</v>
      </c>
      <c r="D15" s="67"/>
      <c r="E15" s="138">
        <v>0.74773331296201884</v>
      </c>
      <c r="F15" s="138">
        <v>1.0156830551640001E-2</v>
      </c>
      <c r="G15" s="138">
        <v>0.73831166509212143</v>
      </c>
      <c r="H15" s="138" t="s">
        <v>442</v>
      </c>
      <c r="I15" s="138">
        <v>9.175782933453603E-3</v>
      </c>
      <c r="J15" s="138">
        <v>1.3486726443636004E-2</v>
      </c>
      <c r="K15" s="138">
        <v>1.7132087625443999E-2</v>
      </c>
      <c r="L15" s="138">
        <v>8.8242202966838407E-4</v>
      </c>
      <c r="M15" s="138">
        <v>4.869663981768E-2</v>
      </c>
      <c r="N15" s="138">
        <v>8.4878258413698029E-3</v>
      </c>
      <c r="O15" s="138">
        <v>7.8193341548703013E-3</v>
      </c>
      <c r="P15" s="138">
        <v>1.4586629157936001E-3</v>
      </c>
      <c r="Q15" s="138">
        <v>3.9975032666736002E-3</v>
      </c>
      <c r="R15" s="138">
        <v>3.1570634103880751E-2</v>
      </c>
      <c r="S15" s="138">
        <v>1.8854391478147679E-2</v>
      </c>
      <c r="T15" s="138">
        <v>0.56522365570691857</v>
      </c>
      <c r="U15" s="138">
        <v>6.6965029727702402E-3</v>
      </c>
      <c r="V15" s="138">
        <v>8.8348920879349813E-2</v>
      </c>
      <c r="W15" s="138">
        <v>1.7525212110000002E-3</v>
      </c>
      <c r="X15" s="138">
        <v>2.1136701786732004E-6</v>
      </c>
      <c r="Y15" s="138">
        <v>6.1955012034720011E-6</v>
      </c>
      <c r="Z15" s="138">
        <v>1.9936111849668002E-6</v>
      </c>
      <c r="AA15" s="138">
        <v>1.9936111849668002E-6</v>
      </c>
      <c r="AB15" s="138">
        <v>1.2296393752078803E-5</v>
      </c>
      <c r="AC15" s="138" t="s">
        <v>428</v>
      </c>
      <c r="AD15" s="138" t="s">
        <v>428</v>
      </c>
      <c r="AE15" s="55"/>
      <c r="AF15" s="147">
        <v>4045.2317316000003</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0.139515130490492</v>
      </c>
      <c r="F16" s="138">
        <v>5.6069625600000002E-4</v>
      </c>
      <c r="G16" s="138">
        <v>0.11520926507046027</v>
      </c>
      <c r="H16" s="138" t="s">
        <v>442</v>
      </c>
      <c r="I16" s="138">
        <v>3.8547867600000001E-2</v>
      </c>
      <c r="J16" s="138">
        <v>5.5368755280000001E-2</v>
      </c>
      <c r="K16" s="138">
        <v>5.7471366240000009E-2</v>
      </c>
      <c r="L16" s="138" t="s">
        <v>429</v>
      </c>
      <c r="M16" s="138">
        <v>0.14750636314084103</v>
      </c>
      <c r="N16" s="138">
        <v>1.9624368960000003E-2</v>
      </c>
      <c r="O16" s="138">
        <v>1.121392512E-3</v>
      </c>
      <c r="P16" s="138">
        <v>2.1026109600000002E-2</v>
      </c>
      <c r="Q16" s="138">
        <v>7.7095735200000013E-3</v>
      </c>
      <c r="R16" s="138">
        <v>3.9949608240000007E-3</v>
      </c>
      <c r="S16" s="138">
        <v>1.7521758000000002E-2</v>
      </c>
      <c r="T16" s="138">
        <v>3.6445256640000004E-3</v>
      </c>
      <c r="U16" s="138">
        <v>2.0325239280000003E-3</v>
      </c>
      <c r="V16" s="138">
        <v>3.2240034720000005E-2</v>
      </c>
      <c r="W16" s="138">
        <v>1.8222628320000003E-2</v>
      </c>
      <c r="X16" s="138">
        <v>2.0325239280000001E-7</v>
      </c>
      <c r="Y16" s="138">
        <v>2.1026109600000006E-9</v>
      </c>
      <c r="Z16" s="138">
        <v>7.0087032000000006E-10</v>
      </c>
      <c r="AA16" s="138">
        <v>7.0087032000000006E-10</v>
      </c>
      <c r="AB16" s="138">
        <v>2.0675674440000001E-7</v>
      </c>
      <c r="AC16" s="138" t="s">
        <v>429</v>
      </c>
      <c r="AD16" s="138" t="s">
        <v>429</v>
      </c>
      <c r="AE16" s="55"/>
      <c r="AF16" s="147" t="s">
        <v>429</v>
      </c>
      <c r="AG16" s="147">
        <v>700.87032000000011</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4.0064204355920625E-3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3.1199603291167044</v>
      </c>
      <c r="F18" s="138">
        <v>0.17963894422704124</v>
      </c>
      <c r="G18" s="138">
        <v>20.088320287094202</v>
      </c>
      <c r="H18" s="138" t="s">
        <v>442</v>
      </c>
      <c r="I18" s="138">
        <v>0.2534377601289558</v>
      </c>
      <c r="J18" s="138">
        <v>0.32996385787537619</v>
      </c>
      <c r="K18" s="138">
        <v>0.42179517517108062</v>
      </c>
      <c r="L18" s="138">
        <v>0.14145629413801558</v>
      </c>
      <c r="M18" s="138">
        <v>0.64573120428839847</v>
      </c>
      <c r="N18" s="138">
        <v>0.24481765443486178</v>
      </c>
      <c r="O18" s="138">
        <v>4.5905664413327706E-3</v>
      </c>
      <c r="P18" s="138">
        <v>2.1548196133675734E-3</v>
      </c>
      <c r="Q18" s="138">
        <v>1.5332110027692251E-2</v>
      </c>
      <c r="R18" s="138">
        <v>0.19585602208497341</v>
      </c>
      <c r="S18" s="138">
        <v>0.11016801410123546</v>
      </c>
      <c r="T18" s="138">
        <v>3.9782296943600137</v>
      </c>
      <c r="U18" s="138">
        <v>1.5486102726277563E-3</v>
      </c>
      <c r="V18" s="138">
        <v>0.12276025976002114</v>
      </c>
      <c r="W18" s="138">
        <v>2.1427307368997704E-2</v>
      </c>
      <c r="X18" s="138">
        <v>2.9079917143639739E-2</v>
      </c>
      <c r="Y18" s="138">
        <v>0.22957829323926113</v>
      </c>
      <c r="Z18" s="138">
        <v>2.6018873233782932E-2</v>
      </c>
      <c r="AA18" s="138">
        <v>2.2957829323926111E-2</v>
      </c>
      <c r="AB18" s="138">
        <v>0.30763491294060991</v>
      </c>
      <c r="AC18" s="138" t="s">
        <v>430</v>
      </c>
      <c r="AD18" s="138" t="s">
        <v>430</v>
      </c>
      <c r="AE18" s="55"/>
      <c r="AF18" s="147">
        <v>15616.335940788254</v>
      </c>
      <c r="AG18" s="147" t="s">
        <v>430</v>
      </c>
      <c r="AH18" s="147">
        <v>844.82920563497146</v>
      </c>
      <c r="AI18" s="147" t="s">
        <v>430</v>
      </c>
      <c r="AJ18" s="147" t="s">
        <v>430</v>
      </c>
      <c r="AK18" s="147" t="s">
        <v>428</v>
      </c>
      <c r="AL18" s="45" t="s">
        <v>49</v>
      </c>
    </row>
    <row r="19" spans="1:38" s="2" customFormat="1" ht="26.25" customHeight="1" thickBot="1" x14ac:dyDescent="0.25">
      <c r="A19" s="65" t="s">
        <v>53</v>
      </c>
      <c r="B19" s="65" t="s">
        <v>62</v>
      </c>
      <c r="C19" s="66" t="s">
        <v>63</v>
      </c>
      <c r="D19" s="67"/>
      <c r="E19" s="138">
        <v>0.45180916978791119</v>
      </c>
      <c r="F19" s="138">
        <v>8.8438747615683933E-2</v>
      </c>
      <c r="G19" s="138">
        <v>2.4608372681572681</v>
      </c>
      <c r="H19" s="138" t="s">
        <v>442</v>
      </c>
      <c r="I19" s="138">
        <v>4.2853833259897327E-2</v>
      </c>
      <c r="J19" s="138">
        <v>5.5184421662337529E-2</v>
      </c>
      <c r="K19" s="138">
        <v>6.9981127745265784E-2</v>
      </c>
      <c r="L19" s="138">
        <v>2.2873443028983292E-2</v>
      </c>
      <c r="M19" s="138">
        <v>0.1790599051983609</v>
      </c>
      <c r="N19" s="138">
        <v>3.948838520428339E-2</v>
      </c>
      <c r="O19" s="138">
        <v>7.4233094822161779E-4</v>
      </c>
      <c r="P19" s="138">
        <v>1.7439982131720174E-3</v>
      </c>
      <c r="Q19" s="138">
        <v>2.7434114666219696E-3</v>
      </c>
      <c r="R19" s="138">
        <v>3.1602354502444349E-2</v>
      </c>
      <c r="S19" s="138">
        <v>1.7763256937953383E-2</v>
      </c>
      <c r="T19" s="138">
        <v>0.64122664511908811</v>
      </c>
      <c r="U19" s="138">
        <v>4.074421640064826E-4</v>
      </c>
      <c r="V19" s="138">
        <v>2.1753186082682008E-2</v>
      </c>
      <c r="W19" s="138">
        <v>3.4525647526832577E-3</v>
      </c>
      <c r="X19" s="138">
        <v>4.6856235929272783E-3</v>
      </c>
      <c r="Y19" s="138">
        <v>3.6991765207320622E-2</v>
      </c>
      <c r="Z19" s="138">
        <v>4.1924000568296709E-3</v>
      </c>
      <c r="AA19" s="138">
        <v>3.6991765207320627E-3</v>
      </c>
      <c r="AB19" s="138">
        <v>4.956896537780963E-2</v>
      </c>
      <c r="AC19" s="138" t="s">
        <v>430</v>
      </c>
      <c r="AD19" s="138" t="s">
        <v>430</v>
      </c>
      <c r="AE19" s="55"/>
      <c r="AF19" s="147">
        <v>2603.1847991559071</v>
      </c>
      <c r="AG19" s="147" t="s">
        <v>430</v>
      </c>
      <c r="AH19" s="147">
        <v>2635.8707426714182</v>
      </c>
      <c r="AI19" s="147" t="s">
        <v>430</v>
      </c>
      <c r="AJ19" s="147" t="s">
        <v>430</v>
      </c>
      <c r="AK19" s="147" t="s">
        <v>428</v>
      </c>
      <c r="AL19" s="45" t="s">
        <v>49</v>
      </c>
    </row>
    <row r="20" spans="1:38" s="2" customFormat="1" ht="26.25" customHeight="1" thickBot="1" x14ac:dyDescent="0.25">
      <c r="A20" s="65" t="s">
        <v>53</v>
      </c>
      <c r="B20" s="65" t="s">
        <v>64</v>
      </c>
      <c r="C20" s="66" t="s">
        <v>65</v>
      </c>
      <c r="D20" s="67"/>
      <c r="E20" s="138">
        <v>0.11488160252656615</v>
      </c>
      <c r="F20" s="138">
        <v>2.7025036584356472E-2</v>
      </c>
      <c r="G20" s="138">
        <v>0.15677487116020838</v>
      </c>
      <c r="H20" s="138" t="s">
        <v>442</v>
      </c>
      <c r="I20" s="138">
        <v>7.5717146430802525E-3</v>
      </c>
      <c r="J20" s="138">
        <v>9.6307664086848748E-3</v>
      </c>
      <c r="K20" s="138">
        <v>1.2101628527410426E-2</v>
      </c>
      <c r="L20" s="138">
        <v>3.8362014155007454E-3</v>
      </c>
      <c r="M20" s="138">
        <v>4.5355068844022621E-2</v>
      </c>
      <c r="N20" s="138">
        <v>6.5999211396558675E-3</v>
      </c>
      <c r="O20" s="138">
        <v>1.244394641861832E-4</v>
      </c>
      <c r="P20" s="138">
        <v>5.7899598525554892E-4</v>
      </c>
      <c r="Q20" s="138">
        <v>5.1140571422156485E-4</v>
      </c>
      <c r="R20" s="138">
        <v>5.2841199168909211E-3</v>
      </c>
      <c r="S20" s="138">
        <v>2.967624021859276E-3</v>
      </c>
      <c r="T20" s="138">
        <v>0.10708363920838353</v>
      </c>
      <c r="U20" s="138">
        <v>9.8946344750463729E-5</v>
      </c>
      <c r="V20" s="138">
        <v>4.0215289610020712E-3</v>
      </c>
      <c r="W20" s="138">
        <v>5.7653449436929471E-4</v>
      </c>
      <c r="X20" s="138">
        <v>7.8243967092975707E-4</v>
      </c>
      <c r="Y20" s="138">
        <v>6.1771552968138722E-3</v>
      </c>
      <c r="Z20" s="138">
        <v>7.0007760030557219E-4</v>
      </c>
      <c r="AA20" s="138">
        <v>6.177155296813872E-4</v>
      </c>
      <c r="AB20" s="138">
        <v>8.2773880977305894E-3</v>
      </c>
      <c r="AC20" s="138" t="s">
        <v>430</v>
      </c>
      <c r="AD20" s="138" t="s">
        <v>430</v>
      </c>
      <c r="AE20" s="55"/>
      <c r="AF20" s="147">
        <v>412.29999734938519</v>
      </c>
      <c r="AG20" s="147" t="s">
        <v>430</v>
      </c>
      <c r="AH20" s="147">
        <v>995.46396677794041</v>
      </c>
      <c r="AI20" s="147" t="s">
        <v>430</v>
      </c>
      <c r="AJ20" s="147" t="s">
        <v>430</v>
      </c>
      <c r="AK20" s="147" t="s">
        <v>428</v>
      </c>
      <c r="AL20" s="45" t="s">
        <v>49</v>
      </c>
    </row>
    <row r="21" spans="1:38" s="2" customFormat="1" ht="26.25" customHeight="1" thickBot="1" x14ac:dyDescent="0.25">
      <c r="A21" s="65" t="s">
        <v>53</v>
      </c>
      <c r="B21" s="65" t="s">
        <v>66</v>
      </c>
      <c r="C21" s="66" t="s">
        <v>67</v>
      </c>
      <c r="D21" s="67"/>
      <c r="E21" s="138">
        <v>1.7331238923757408</v>
      </c>
      <c r="F21" s="138">
        <v>0.37687162024718673</v>
      </c>
      <c r="G21" s="138">
        <v>11.014494405193833</v>
      </c>
      <c r="H21" s="138" t="s">
        <v>442</v>
      </c>
      <c r="I21" s="138">
        <v>0.2732252976862683</v>
      </c>
      <c r="J21" s="138">
        <v>0.32950886776355798</v>
      </c>
      <c r="K21" s="138">
        <v>0.39311761744952367</v>
      </c>
      <c r="L21" s="138">
        <v>9.4214754950616306E-2</v>
      </c>
      <c r="M21" s="138">
        <v>1.5798961640163891</v>
      </c>
      <c r="N21" s="138">
        <v>0.2890402240061537</v>
      </c>
      <c r="O21" s="138">
        <v>4.6881042625098899E-3</v>
      </c>
      <c r="P21" s="138">
        <v>1.3598504570632115E-2</v>
      </c>
      <c r="Q21" s="138">
        <v>1.4363534150679228E-2</v>
      </c>
      <c r="R21" s="138">
        <v>0.13432370573095634</v>
      </c>
      <c r="S21" s="138">
        <v>8.576708729763452E-2</v>
      </c>
      <c r="T21" s="138">
        <v>2.4561041164455584</v>
      </c>
      <c r="U21" s="138">
        <v>3.2835344052196658E-3</v>
      </c>
      <c r="V21" s="138">
        <v>0.28814201051230792</v>
      </c>
      <c r="W21" s="138">
        <v>0.24197887800891571</v>
      </c>
      <c r="X21" s="138">
        <v>6.6804327112892206E-2</v>
      </c>
      <c r="Y21" s="138">
        <v>0.20486290696248591</v>
      </c>
      <c r="Z21" s="138">
        <v>4.1430853341009884E-2</v>
      </c>
      <c r="AA21" s="138">
        <v>3.3513977240859187E-2</v>
      </c>
      <c r="AB21" s="138">
        <v>0.3466120646572472</v>
      </c>
      <c r="AC21" s="138">
        <v>1.5814608768960009E-3</v>
      </c>
      <c r="AD21" s="138">
        <v>0.17589571398761317</v>
      </c>
      <c r="AE21" s="55"/>
      <c r="AF21" s="147">
        <v>9808.8171165860149</v>
      </c>
      <c r="AG21" s="147">
        <v>1034.614317574195</v>
      </c>
      <c r="AH21" s="147">
        <v>7892.2774928189956</v>
      </c>
      <c r="AI21" s="147" t="s">
        <v>430</v>
      </c>
      <c r="AJ21" s="147" t="s">
        <v>430</v>
      </c>
      <c r="AK21" s="147" t="s">
        <v>428</v>
      </c>
      <c r="AL21" s="45" t="s">
        <v>49</v>
      </c>
    </row>
    <row r="22" spans="1:38" s="2" customFormat="1" ht="26.25" customHeight="1" thickBot="1" x14ac:dyDescent="0.25">
      <c r="A22" s="65" t="s">
        <v>53</v>
      </c>
      <c r="B22" s="69" t="s">
        <v>68</v>
      </c>
      <c r="C22" s="66" t="s">
        <v>69</v>
      </c>
      <c r="D22" s="67"/>
      <c r="E22" s="138">
        <v>1.7749548114294191</v>
      </c>
      <c r="F22" s="138">
        <v>0.24768674975734623</v>
      </c>
      <c r="G22" s="138">
        <v>1.8296423522198679</v>
      </c>
      <c r="H22" s="138" t="s">
        <v>442</v>
      </c>
      <c r="I22" s="138">
        <v>0.24796248404507412</v>
      </c>
      <c r="J22" s="138">
        <v>0.29467813369531171</v>
      </c>
      <c r="K22" s="138">
        <v>0.32488986581585294</v>
      </c>
      <c r="L22" s="138">
        <v>3.8798417715129582E-2</v>
      </c>
      <c r="M22" s="138">
        <v>2.034300719313574</v>
      </c>
      <c r="N22" s="138">
        <v>3.7391634708057953E-2</v>
      </c>
      <c r="O22" s="138">
        <v>4.828355329641403E-3</v>
      </c>
      <c r="P22" s="138">
        <v>2.8627472079610652E-2</v>
      </c>
      <c r="Q22" s="138">
        <v>5.3085139620214529E-2</v>
      </c>
      <c r="R22" s="138">
        <v>0.10175980127868148</v>
      </c>
      <c r="S22" s="138">
        <v>0.13757559493705582</v>
      </c>
      <c r="T22" s="138">
        <v>0.55408035098627817</v>
      </c>
      <c r="U22" s="138">
        <v>4.9102137110153495E-2</v>
      </c>
      <c r="V22" s="138">
        <v>0.83363131582793981</v>
      </c>
      <c r="W22" s="138">
        <v>1.038568027822705E-2</v>
      </c>
      <c r="X22" s="138">
        <v>3.4833493122758091E-3</v>
      </c>
      <c r="Y22" s="138">
        <v>2.7050221250980073E-2</v>
      </c>
      <c r="Z22" s="138">
        <v>3.1530389667047136E-3</v>
      </c>
      <c r="AA22" s="138">
        <v>2.7339663454346327E-3</v>
      </c>
      <c r="AB22" s="138">
        <v>3.6420575875395225E-2</v>
      </c>
      <c r="AC22" s="138">
        <v>8.8762275698984535E-3</v>
      </c>
      <c r="AD22" s="138">
        <v>0.19875031297816106</v>
      </c>
      <c r="AE22" s="55"/>
      <c r="AF22" s="147">
        <v>2867.4499097672756</v>
      </c>
      <c r="AG22" s="147">
        <v>2012.6040683536435</v>
      </c>
      <c r="AH22" s="147">
        <v>1650.018193653814</v>
      </c>
      <c r="AI22" s="147" t="s">
        <v>430</v>
      </c>
      <c r="AJ22" s="147" t="s">
        <v>430</v>
      </c>
      <c r="AK22" s="147" t="s">
        <v>428</v>
      </c>
      <c r="AL22" s="45" t="s">
        <v>49</v>
      </c>
    </row>
    <row r="23" spans="1:38" s="2" customFormat="1" ht="26.25" customHeight="1" thickBot="1" x14ac:dyDescent="0.25">
      <c r="A23" s="65" t="s">
        <v>70</v>
      </c>
      <c r="B23" s="69" t="s">
        <v>393</v>
      </c>
      <c r="C23" s="66" t="s">
        <v>389</v>
      </c>
      <c r="D23" s="112"/>
      <c r="E23" s="138">
        <v>3.0198689346425494</v>
      </c>
      <c r="F23" s="138">
        <v>0.31254704073946155</v>
      </c>
      <c r="G23" s="138">
        <v>0.36980136363017924</v>
      </c>
      <c r="H23" s="138">
        <v>7.4041348117136283E-4</v>
      </c>
      <c r="I23" s="138">
        <v>0.19472874554806838</v>
      </c>
      <c r="J23" s="138">
        <v>0.19472874554806838</v>
      </c>
      <c r="K23" s="138">
        <v>0.19472874554806838</v>
      </c>
      <c r="L23" s="138">
        <v>0.12087250080122497</v>
      </c>
      <c r="M23" s="138">
        <v>0.99715185576753296</v>
      </c>
      <c r="N23" s="138">
        <v>6.4132037915487397E-2</v>
      </c>
      <c r="O23" s="138">
        <v>9.2551685146420354E-4</v>
      </c>
      <c r="P23" s="138">
        <v>4.008252369717963E-4</v>
      </c>
      <c r="Q23" s="138">
        <v>4.0082523697179623E-3</v>
      </c>
      <c r="R23" s="138">
        <v>4.6275842573210175E-3</v>
      </c>
      <c r="S23" s="138">
        <v>0.15733786474891459</v>
      </c>
      <c r="T23" s="138">
        <v>6.478617960249425E-3</v>
      </c>
      <c r="U23" s="138">
        <v>9.2551685146420354E-4</v>
      </c>
      <c r="V23" s="138">
        <v>9.2551685146420357E-2</v>
      </c>
      <c r="W23" s="138">
        <v>5.6115533176051471E-3</v>
      </c>
      <c r="X23" s="138">
        <v>2.7765505543926104E-3</v>
      </c>
      <c r="Y23" s="138">
        <v>4.6275842573210175E-3</v>
      </c>
      <c r="Z23" s="138">
        <v>6.8140290285205367E-3</v>
      </c>
      <c r="AA23" s="138">
        <v>6.0123785545769439E-3</v>
      </c>
      <c r="AB23" s="138">
        <v>2.0230542394811112E-2</v>
      </c>
      <c r="AC23" s="138">
        <v>0</v>
      </c>
      <c r="AD23" s="138">
        <v>0</v>
      </c>
      <c r="AE23" s="55"/>
      <c r="AF23" s="147">
        <v>4008.2523697179627</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1.5362125308584078</v>
      </c>
      <c r="F24" s="138">
        <v>0.4766879236057503</v>
      </c>
      <c r="G24" s="138">
        <v>5.8748858568706233</v>
      </c>
      <c r="H24" s="138">
        <v>0.11214593573012274</v>
      </c>
      <c r="I24" s="138">
        <v>0.36317695121948329</v>
      </c>
      <c r="J24" s="138">
        <v>0.40566329823186076</v>
      </c>
      <c r="K24" s="138">
        <v>0.45969461400989292</v>
      </c>
      <c r="L24" s="138">
        <v>0.10768649912393677</v>
      </c>
      <c r="M24" s="138">
        <v>2.105959140936446</v>
      </c>
      <c r="N24" s="138">
        <v>0.26233828073535942</v>
      </c>
      <c r="O24" s="138">
        <v>5.0343911889802972E-2</v>
      </c>
      <c r="P24" s="138">
        <v>9.3075874487427383E-3</v>
      </c>
      <c r="Q24" s="138">
        <v>9.7239243051198878E-3</v>
      </c>
      <c r="R24" s="138">
        <v>0.17637747964293271</v>
      </c>
      <c r="S24" s="138">
        <v>7.7884317413818849E-2</v>
      </c>
      <c r="T24" s="138">
        <v>1.7712751105554596</v>
      </c>
      <c r="U24" s="138">
        <v>3.6052169183362552E-3</v>
      </c>
      <c r="V24" s="138">
        <v>2.0144894905042601</v>
      </c>
      <c r="W24" s="138">
        <v>0.15809352664973914</v>
      </c>
      <c r="X24" s="138">
        <v>3.8105557519146162E-2</v>
      </c>
      <c r="Y24" s="138">
        <v>0.13612830588615593</v>
      </c>
      <c r="Z24" s="138">
        <v>2.4517198003229126E-2</v>
      </c>
      <c r="AA24" s="138">
        <v>1.8748248945090046E-2</v>
      </c>
      <c r="AB24" s="138">
        <v>0.21749931035362127</v>
      </c>
      <c r="AC24" s="138">
        <v>3.5010861868978701E-3</v>
      </c>
      <c r="AD24" s="138">
        <v>7.0167506764492432E-2</v>
      </c>
      <c r="AE24" s="55"/>
      <c r="AF24" s="147">
        <v>7773.5369752432271</v>
      </c>
      <c r="AG24" s="147">
        <v>412.39701484760519</v>
      </c>
      <c r="AH24" s="147">
        <v>5190.0237954415961</v>
      </c>
      <c r="AI24" s="147">
        <v>3659</v>
      </c>
      <c r="AJ24" s="147" t="s">
        <v>430</v>
      </c>
      <c r="AK24" s="147" t="s">
        <v>428</v>
      </c>
      <c r="AL24" s="45" t="s">
        <v>49</v>
      </c>
    </row>
    <row r="25" spans="1:38" s="2" customFormat="1" ht="26.25" customHeight="1" thickBot="1" x14ac:dyDescent="0.25">
      <c r="A25" s="65" t="s">
        <v>73</v>
      </c>
      <c r="B25" s="69" t="s">
        <v>74</v>
      </c>
      <c r="C25" s="71" t="s">
        <v>75</v>
      </c>
      <c r="D25" s="67"/>
      <c r="E25" s="138">
        <v>0.9579767380903248</v>
      </c>
      <c r="F25" s="138">
        <v>0.11709392638748554</v>
      </c>
      <c r="G25" s="138">
        <v>6.3134294261050092E-2</v>
      </c>
      <c r="H25" s="138" t="s">
        <v>442</v>
      </c>
      <c r="I25" s="138">
        <v>7.9726498657352752E-3</v>
      </c>
      <c r="J25" s="138">
        <v>7.9726498657352752E-3</v>
      </c>
      <c r="K25" s="138">
        <v>7.9726498657352752E-3</v>
      </c>
      <c r="L25" s="138">
        <v>3.8268719355529324E-3</v>
      </c>
      <c r="M25" s="138">
        <v>0.85900368799760718</v>
      </c>
      <c r="N25" s="138">
        <v>2.65161376624129E-4</v>
      </c>
      <c r="O25" s="138">
        <v>1.9887103246809676E-5</v>
      </c>
      <c r="P25" s="138">
        <v>3.9774206493619349E-4</v>
      </c>
      <c r="Q25" s="138">
        <v>9.9435516234048374E-5</v>
      </c>
      <c r="R25" s="138">
        <v>6.6290344156032255E-4</v>
      </c>
      <c r="S25" s="138">
        <v>7.2919378571635477E-4</v>
      </c>
      <c r="T25" s="138">
        <v>2.6516137662412904E-5</v>
      </c>
      <c r="U25" s="138">
        <v>3.6459689285817738E-4</v>
      </c>
      <c r="V25" s="138">
        <v>9.6120999026246767E-2</v>
      </c>
      <c r="W25" s="138" t="s">
        <v>442</v>
      </c>
      <c r="X25" s="138" t="s">
        <v>442</v>
      </c>
      <c r="Y25" s="138" t="s">
        <v>442</v>
      </c>
      <c r="Z25" s="138" t="s">
        <v>442</v>
      </c>
      <c r="AA25" s="138" t="s">
        <v>442</v>
      </c>
      <c r="AB25" s="138" t="s">
        <v>442</v>
      </c>
      <c r="AC25" s="138" t="s">
        <v>428</v>
      </c>
      <c r="AD25" s="138" t="s">
        <v>428</v>
      </c>
      <c r="AE25" s="55"/>
      <c r="AF25" s="147">
        <v>3314.5172078016126</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9.3709106501475237E-2</v>
      </c>
      <c r="F26" s="138">
        <v>6.9286901759161414E-3</v>
      </c>
      <c r="G26" s="138">
        <v>5.7629266562122866E-3</v>
      </c>
      <c r="H26" s="138" t="s">
        <v>442</v>
      </c>
      <c r="I26" s="138">
        <v>5.1469084197488775E-4</v>
      </c>
      <c r="J26" s="138">
        <v>5.1469084197488775E-4</v>
      </c>
      <c r="K26" s="138">
        <v>5.1469084197488775E-4</v>
      </c>
      <c r="L26" s="138">
        <v>2.4705160414794611E-4</v>
      </c>
      <c r="M26" s="138">
        <v>6.4714436706776679E-2</v>
      </c>
      <c r="N26" s="138">
        <v>0.56226698948268705</v>
      </c>
      <c r="O26" s="138">
        <v>3.3316289314220541E-6</v>
      </c>
      <c r="P26" s="138">
        <v>4.2915446552969385E-5</v>
      </c>
      <c r="Q26" s="138">
        <v>9.3081069212612138E-6</v>
      </c>
      <c r="R26" s="138">
        <v>6.5312310292684831E-5</v>
      </c>
      <c r="S26" s="138">
        <v>7.0002243208745771E-5</v>
      </c>
      <c r="T26" s="138">
        <v>4.1643354305753184E-6</v>
      </c>
      <c r="U26" s="138">
        <v>3.3447763113806846E-5</v>
      </c>
      <c r="V26" s="138">
        <v>8.8030985773449623E-3</v>
      </c>
      <c r="W26" s="138" t="s">
        <v>442</v>
      </c>
      <c r="X26" s="138" t="s">
        <v>442</v>
      </c>
      <c r="Y26" s="138" t="s">
        <v>442</v>
      </c>
      <c r="Z26" s="138" t="s">
        <v>442</v>
      </c>
      <c r="AA26" s="138" t="s">
        <v>442</v>
      </c>
      <c r="AB26" s="138" t="s">
        <v>442</v>
      </c>
      <c r="AC26" s="138" t="s">
        <v>428</v>
      </c>
      <c r="AD26" s="138" t="s">
        <v>428</v>
      </c>
      <c r="AE26" s="55"/>
      <c r="AF26" s="147">
        <v>302.69287221814113</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30.535019257714772</v>
      </c>
      <c r="F27" s="138">
        <v>21.142954551726792</v>
      </c>
      <c r="G27" s="138">
        <v>3.410857155943376</v>
      </c>
      <c r="H27" s="138">
        <v>1.0520365935337952</v>
      </c>
      <c r="I27" s="138">
        <v>0.59841262981843002</v>
      </c>
      <c r="J27" s="138">
        <v>0.5984126298184298</v>
      </c>
      <c r="K27" s="138">
        <v>0.59841262981843035</v>
      </c>
      <c r="L27" s="138">
        <v>0.28944262460933179</v>
      </c>
      <c r="M27" s="138">
        <v>185.64227223035445</v>
      </c>
      <c r="N27" s="138">
        <v>46.729693178058717</v>
      </c>
      <c r="O27" s="138">
        <v>2.6705033064239705E-4</v>
      </c>
      <c r="P27" s="138">
        <v>1.2277719605729449E-2</v>
      </c>
      <c r="Q27" s="138">
        <v>4.058637377458771E-4</v>
      </c>
      <c r="R27" s="138">
        <v>9.8769283889274702E-3</v>
      </c>
      <c r="S27" s="138">
        <v>6.9763806856114408E-3</v>
      </c>
      <c r="T27" s="138">
        <v>2.9917551756533417E-3</v>
      </c>
      <c r="U27" s="138">
        <v>2.776268142069601E-4</v>
      </c>
      <c r="V27" s="138">
        <v>4.6125718851085275E-2</v>
      </c>
      <c r="W27" s="138">
        <v>0.92918330000000005</v>
      </c>
      <c r="X27" s="138">
        <v>1.6563151836799999E-2</v>
      </c>
      <c r="Y27" s="138">
        <v>2.1714643692500001E-2</v>
      </c>
      <c r="Z27" s="138">
        <v>1.3125525594200001E-2</v>
      </c>
      <c r="AA27" s="138">
        <v>2.2142316850600002E-2</v>
      </c>
      <c r="AB27" s="138">
        <v>7.3545637974099992E-2</v>
      </c>
      <c r="AC27" s="138">
        <v>9.2918299999999998E-4</v>
      </c>
      <c r="AD27" s="138">
        <v>1.8875970000000001E-4</v>
      </c>
      <c r="AE27" s="55"/>
      <c r="AF27" s="147">
        <v>66690.415632027623</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5.6480276914926941</v>
      </c>
      <c r="F28" s="138">
        <v>0.78936439536890668</v>
      </c>
      <c r="G28" s="138">
        <v>1.4628935027876067</v>
      </c>
      <c r="H28" s="138">
        <v>1.1777347269545123E-2</v>
      </c>
      <c r="I28" s="138">
        <v>1.0388746384856142</v>
      </c>
      <c r="J28" s="138">
        <v>1.0388746384856142</v>
      </c>
      <c r="K28" s="138">
        <v>1.0388746384856142</v>
      </c>
      <c r="L28" s="138">
        <v>0.53346786388647471</v>
      </c>
      <c r="M28" s="138">
        <v>5.3107522563857534</v>
      </c>
      <c r="N28" s="138">
        <v>0.44367743968494239</v>
      </c>
      <c r="O28" s="138">
        <v>2.041602598732095E-5</v>
      </c>
      <c r="P28" s="138">
        <v>2.0119660973363165E-3</v>
      </c>
      <c r="Q28" s="138">
        <v>3.9614990716084261E-5</v>
      </c>
      <c r="R28" s="138">
        <v>3.1335984492240963E-3</v>
      </c>
      <c r="S28" s="138">
        <v>2.1047047522385408E-3</v>
      </c>
      <c r="T28" s="138">
        <v>9.992002282764836E-5</v>
      </c>
      <c r="U28" s="138">
        <v>3.8397929457526628E-5</v>
      </c>
      <c r="V28" s="138">
        <v>6.8751154645980625E-3</v>
      </c>
      <c r="W28" s="138">
        <v>0.2072155</v>
      </c>
      <c r="X28" s="138">
        <v>9.437990770400001E-3</v>
      </c>
      <c r="Y28" s="138">
        <v>1.0599053314900001E-2</v>
      </c>
      <c r="Z28" s="138">
        <v>8.2890747957999993E-3</v>
      </c>
      <c r="AA28" s="138">
        <v>8.8331751669000012E-3</v>
      </c>
      <c r="AB28" s="138">
        <v>3.7159294048000002E-2</v>
      </c>
      <c r="AC28" s="138">
        <v>2.0721530000000001E-4</v>
      </c>
      <c r="AD28" s="138">
        <v>4.5102699999999998E-5</v>
      </c>
      <c r="AE28" s="55"/>
      <c r="AF28" s="147">
        <v>16129.499037512178</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28.433624356591814</v>
      </c>
      <c r="F29" s="138">
        <v>1.4298118757517688</v>
      </c>
      <c r="G29" s="138">
        <v>2.9737772949036057</v>
      </c>
      <c r="H29" s="138">
        <v>9.9893215320092741E-3</v>
      </c>
      <c r="I29" s="138">
        <v>0.94484493049384266</v>
      </c>
      <c r="J29" s="138">
        <v>0.94484493049384322</v>
      </c>
      <c r="K29" s="138">
        <v>0.94484493049384244</v>
      </c>
      <c r="L29" s="138">
        <v>0.53203816702124795</v>
      </c>
      <c r="M29" s="138">
        <v>5.87451682078337</v>
      </c>
      <c r="N29" s="138">
        <v>0.11785830308620479</v>
      </c>
      <c r="O29" s="138">
        <v>3.7736438733740994E-5</v>
      </c>
      <c r="P29" s="138">
        <v>3.9597608952446932E-3</v>
      </c>
      <c r="Q29" s="138">
        <v>7.5150464583227178E-5</v>
      </c>
      <c r="R29" s="138">
        <v>6.3258862157973854E-3</v>
      </c>
      <c r="S29" s="138">
        <v>4.242952457827842E-3</v>
      </c>
      <c r="T29" s="138">
        <v>1.5578194819878616E-4</v>
      </c>
      <c r="U29" s="138">
        <v>7.4828051698972356E-5</v>
      </c>
      <c r="V29" s="138">
        <v>1.3459376919287381E-2</v>
      </c>
      <c r="W29" s="138">
        <v>0.21744750000000002</v>
      </c>
      <c r="X29" s="138">
        <v>3.1063920521E-3</v>
      </c>
      <c r="Y29" s="138">
        <v>1.88109296516E-2</v>
      </c>
      <c r="Z29" s="138">
        <v>2.1019919555900001E-2</v>
      </c>
      <c r="AA29" s="138">
        <v>4.8321654152000005E-3</v>
      </c>
      <c r="AB29" s="138">
        <v>4.7769406674800001E-2</v>
      </c>
      <c r="AC29" s="138">
        <v>1.346036E-4</v>
      </c>
      <c r="AD29" s="138">
        <v>4.07864E-5</v>
      </c>
      <c r="AE29" s="55"/>
      <c r="AF29" s="147">
        <v>32249.291686583343</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2.6789312633947477E-2</v>
      </c>
      <c r="F30" s="138">
        <v>0.18942579259556463</v>
      </c>
      <c r="G30" s="138">
        <v>5.55312985645147E-3</v>
      </c>
      <c r="H30" s="138">
        <v>1.5711947021329668E-4</v>
      </c>
      <c r="I30" s="138">
        <v>3.8064091528393954E-3</v>
      </c>
      <c r="J30" s="138">
        <v>3.8064091528393954E-3</v>
      </c>
      <c r="K30" s="138">
        <v>3.8064091528393945E-3</v>
      </c>
      <c r="L30" s="138">
        <v>4.8851196656315998E-4</v>
      </c>
      <c r="M30" s="138">
        <v>1.5688149178514426</v>
      </c>
      <c r="N30" s="138">
        <v>0.10117849542365955</v>
      </c>
      <c r="O30" s="138">
        <v>4.9426935968093778E-5</v>
      </c>
      <c r="P30" s="138">
        <v>2.4156114875563899E-5</v>
      </c>
      <c r="Q30" s="138">
        <v>8.3296947846772083E-7</v>
      </c>
      <c r="R30" s="138">
        <v>2.2326761371076377E-4</v>
      </c>
      <c r="S30" s="138">
        <v>8.350679340498296E-3</v>
      </c>
      <c r="T30" s="138">
        <v>3.4816593637664885E-4</v>
      </c>
      <c r="U30" s="138">
        <v>4.921258674448655E-5</v>
      </c>
      <c r="V30" s="138">
        <v>4.9166276660302152E-3</v>
      </c>
      <c r="W30" s="138">
        <v>2.3021000000000001E-3</v>
      </c>
      <c r="X30" s="138">
        <v>3.5078319400000004E-5</v>
      </c>
      <c r="Y30" s="138">
        <v>6.4310252700000003E-5</v>
      </c>
      <c r="Z30" s="138">
        <v>2.1923949799999999E-5</v>
      </c>
      <c r="AA30" s="138">
        <v>7.5272227499999993E-5</v>
      </c>
      <c r="AB30" s="138">
        <v>1.9658474939999998E-4</v>
      </c>
      <c r="AC30" s="138">
        <v>2.3020999999999999E-6</v>
      </c>
      <c r="AD30" s="138">
        <v>2.3020999999999999E-6</v>
      </c>
      <c r="AE30" s="55"/>
      <c r="AF30" s="147">
        <v>124.62651208899752</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4.3891222539776145</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0.4601205612718785</v>
      </c>
      <c r="J32" s="138">
        <v>0.90342134615694047</v>
      </c>
      <c r="K32" s="138">
        <v>1.1370971490316555</v>
      </c>
      <c r="L32" s="138">
        <v>0.10011904301224984</v>
      </c>
      <c r="M32" s="138" t="s">
        <v>428</v>
      </c>
      <c r="N32" s="138">
        <v>3.6316485259320381</v>
      </c>
      <c r="O32" s="138">
        <v>1.5645898980084741E-2</v>
      </c>
      <c r="P32" s="138">
        <v>0</v>
      </c>
      <c r="Q32" s="138">
        <v>4.1394881572128811E-2</v>
      </c>
      <c r="R32" s="138">
        <v>1.3582317104917778</v>
      </c>
      <c r="S32" s="138">
        <v>29.844180651609292</v>
      </c>
      <c r="T32" s="138">
        <v>0.20691379464247847</v>
      </c>
      <c r="U32" s="138">
        <v>2.2741942980633111E-2</v>
      </c>
      <c r="V32" s="138">
        <v>9.176034196607981</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37529.093121478436</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0.2071607965991214</v>
      </c>
      <c r="J33" s="138">
        <v>0.38363110481318774</v>
      </c>
      <c r="K33" s="138">
        <v>0.76726220962637548</v>
      </c>
      <c r="L33" s="138">
        <v>8.1329794220395824E-3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37529.093121478436</v>
      </c>
      <c r="AL33" s="45" t="s">
        <v>413</v>
      </c>
    </row>
    <row r="34" spans="1:38" s="2" customFormat="1" ht="26.25" customHeight="1" thickBot="1" x14ac:dyDescent="0.25">
      <c r="A34" s="65" t="s">
        <v>70</v>
      </c>
      <c r="B34" s="65" t="s">
        <v>93</v>
      </c>
      <c r="C34" s="66" t="s">
        <v>94</v>
      </c>
      <c r="D34" s="67"/>
      <c r="E34" s="138">
        <v>2.1276102088167055</v>
      </c>
      <c r="F34" s="138">
        <v>0.18880510440835269</v>
      </c>
      <c r="G34" s="138">
        <v>0.16223515056000001</v>
      </c>
      <c r="H34" s="138">
        <v>2.8422273781902559E-4</v>
      </c>
      <c r="I34" s="138">
        <v>5.5626450116009279E-2</v>
      </c>
      <c r="J34" s="138">
        <v>5.8468677494199539E-2</v>
      </c>
      <c r="K34" s="138">
        <v>6.1716937354988392E-2</v>
      </c>
      <c r="L34" s="138">
        <v>4.0116009280742458E-2</v>
      </c>
      <c r="M34" s="138">
        <v>0.4344547563805104</v>
      </c>
      <c r="N34" s="138" t="s">
        <v>442</v>
      </c>
      <c r="O34" s="138">
        <v>4.0603248259860796E-4</v>
      </c>
      <c r="P34" s="138" t="s">
        <v>442</v>
      </c>
      <c r="Q34" s="138" t="s">
        <v>442</v>
      </c>
      <c r="R34" s="138">
        <v>2.0301624129930398E-3</v>
      </c>
      <c r="S34" s="138">
        <v>6.9025522041763335E-2</v>
      </c>
      <c r="T34" s="138">
        <v>2.8422273781902557E-3</v>
      </c>
      <c r="U34" s="138">
        <v>4.0603248259860796E-4</v>
      </c>
      <c r="V34" s="138">
        <v>4.0603248259860794E-2</v>
      </c>
      <c r="W34" s="138">
        <v>1.8598978962784545E-2</v>
      </c>
      <c r="X34" s="138">
        <v>1.2180974477958237E-3</v>
      </c>
      <c r="Y34" s="138">
        <v>2.0301624129930398E-3</v>
      </c>
      <c r="Z34" s="138">
        <v>1.7979012997358385E-3</v>
      </c>
      <c r="AA34" s="138">
        <v>4.1331064361743437E-4</v>
      </c>
      <c r="AB34" s="138">
        <v>5.459471804142137E-3</v>
      </c>
      <c r="AC34" s="138" t="s">
        <v>428</v>
      </c>
      <c r="AD34" s="138" t="s">
        <v>428</v>
      </c>
      <c r="AE34" s="55"/>
      <c r="AF34" s="147">
        <v>1758.4560000000001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2.9635978660386373</v>
      </c>
      <c r="F36" s="138">
        <v>6.298999999999999E-2</v>
      </c>
      <c r="G36" s="138">
        <v>1.2905159326254718</v>
      </c>
      <c r="H36" s="138" t="s">
        <v>442</v>
      </c>
      <c r="I36" s="138">
        <v>0.11046478003470583</v>
      </c>
      <c r="J36" s="138">
        <v>0.12994785084756069</v>
      </c>
      <c r="K36" s="138">
        <v>0.12994785084756069</v>
      </c>
      <c r="L36" s="138">
        <v>1.8553983395395497E-2</v>
      </c>
      <c r="M36" s="138">
        <v>0.13833999999999999</v>
      </c>
      <c r="N36" s="138">
        <v>5.9100000000000003E-3</v>
      </c>
      <c r="O36" s="138">
        <v>5.9000000000000003E-4</v>
      </c>
      <c r="P36" s="138">
        <v>8.8999999999999995E-4</v>
      </c>
      <c r="Q36" s="138">
        <v>1.5560000000000001E-2</v>
      </c>
      <c r="R36" s="138">
        <v>1.6590000000000001E-2</v>
      </c>
      <c r="S36" s="138">
        <v>4.07E-2</v>
      </c>
      <c r="T36" s="138">
        <v>0.71899999999999997</v>
      </c>
      <c r="U36" s="138">
        <v>6.1200000000000004E-3</v>
      </c>
      <c r="V36" s="138">
        <v>4.4399999999999995E-2</v>
      </c>
      <c r="W36" s="138">
        <v>1.2290000000000001E-2</v>
      </c>
      <c r="X36" s="138">
        <v>1.3999999999999999E-4</v>
      </c>
      <c r="Y36" s="138">
        <v>6.8999999999999997E-4</v>
      </c>
      <c r="Z36" s="138">
        <v>5.9000000000000003E-4</v>
      </c>
      <c r="AA36" s="138">
        <v>2.1299999999999997E-4</v>
      </c>
      <c r="AB36" s="138">
        <v>1.6329999999999999E-3</v>
      </c>
      <c r="AC36" s="138">
        <v>4.2800000000000008E-3</v>
      </c>
      <c r="AD36" s="138">
        <v>1.3109999999999998E-2</v>
      </c>
      <c r="AE36" s="55"/>
      <c r="AF36" s="147">
        <v>1556.8113384000001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6.0390673956135975E-2</v>
      </c>
      <c r="F37" s="138">
        <v>2.0130224652045326E-3</v>
      </c>
      <c r="G37" s="138">
        <v>1.0280017643675687E-4</v>
      </c>
      <c r="H37" s="138" t="s">
        <v>442</v>
      </c>
      <c r="I37" s="138">
        <v>2.5162780815056658E-4</v>
      </c>
      <c r="J37" s="138">
        <v>2.5162780815056658E-4</v>
      </c>
      <c r="K37" s="138">
        <v>2.5162780815056658E-4</v>
      </c>
      <c r="L37" s="138">
        <v>6.2906952037641646E-6</v>
      </c>
      <c r="M37" s="138">
        <v>6.0390673956135978E-3</v>
      </c>
      <c r="N37" s="138">
        <v>1.8872085611292493E-6</v>
      </c>
      <c r="O37" s="138">
        <v>3.1453476018820824E-7</v>
      </c>
      <c r="P37" s="138">
        <v>1.2581390407528329E-4</v>
      </c>
      <c r="Q37" s="138">
        <v>1.5097668489033993E-4</v>
      </c>
      <c r="R37" s="138">
        <v>9.5618567097215301E-7</v>
      </c>
      <c r="S37" s="138">
        <v>9.5618567097215316E-8</v>
      </c>
      <c r="T37" s="138">
        <v>6.4165091078394482E-7</v>
      </c>
      <c r="U37" s="138">
        <v>1.383952944828116E-5</v>
      </c>
      <c r="V37" s="138">
        <v>1.8872085611292493E-6</v>
      </c>
      <c r="W37" s="138" t="s">
        <v>428</v>
      </c>
      <c r="X37" s="138" t="s">
        <v>442</v>
      </c>
      <c r="Y37" s="138" t="s">
        <v>442</v>
      </c>
      <c r="Z37" s="138" t="s">
        <v>442</v>
      </c>
      <c r="AA37" s="138" t="s">
        <v>442</v>
      </c>
      <c r="AB37" s="138" t="s">
        <v>442</v>
      </c>
      <c r="AC37" s="138" t="s">
        <v>442</v>
      </c>
      <c r="AD37" s="138" t="s">
        <v>442</v>
      </c>
      <c r="AE37" s="55"/>
      <c r="AF37" s="147" t="s">
        <v>430</v>
      </c>
      <c r="AG37" s="147" t="s">
        <v>428</v>
      </c>
      <c r="AH37" s="147">
        <v>1258.1390407528329</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2.328101614754603</v>
      </c>
      <c r="F39" s="138">
        <v>0.42543964150437802</v>
      </c>
      <c r="G39" s="138">
        <v>2.5432238314681919</v>
      </c>
      <c r="H39" s="138" t="s">
        <v>430</v>
      </c>
      <c r="I39" s="138">
        <v>0.27911738150953291</v>
      </c>
      <c r="J39" s="138">
        <v>0.35457638457454532</v>
      </c>
      <c r="K39" s="138">
        <v>0.44408616382839855</v>
      </c>
      <c r="L39" s="138">
        <v>0.13713149033590966</v>
      </c>
      <c r="M39" s="138">
        <v>1.1606785739334384</v>
      </c>
      <c r="N39" s="138">
        <v>0.27041076577186701</v>
      </c>
      <c r="O39" s="138">
        <v>4.8827051464736928E-3</v>
      </c>
      <c r="P39" s="138">
        <v>4.7333455678600167E-3</v>
      </c>
      <c r="Q39" s="138">
        <v>1.6803741166569602E-2</v>
      </c>
      <c r="R39" s="138">
        <v>0.19070573012055017</v>
      </c>
      <c r="S39" s="138">
        <v>0.10993355494396627</v>
      </c>
      <c r="T39" s="138">
        <v>3.7993633837634389</v>
      </c>
      <c r="U39" s="138">
        <v>2.5963456881353902E-3</v>
      </c>
      <c r="V39" s="138">
        <v>0.17967769749041712</v>
      </c>
      <c r="W39" s="138">
        <v>0.14320472323692526</v>
      </c>
      <c r="X39" s="138">
        <v>4.0202396893315263E-2</v>
      </c>
      <c r="Y39" s="138">
        <v>0.23511613528207792</v>
      </c>
      <c r="Z39" s="138">
        <v>3.131046738807669E-2</v>
      </c>
      <c r="AA39" s="138">
        <v>2.6966170893649312E-2</v>
      </c>
      <c r="AB39" s="138">
        <v>0.33359517045711923</v>
      </c>
      <c r="AC39" s="138">
        <v>3.3815617851269122E-3</v>
      </c>
      <c r="AD39" s="138">
        <v>4.6574043120331469E-2</v>
      </c>
      <c r="AE39" s="55"/>
      <c r="AF39" s="147">
        <v>15868.711204870895</v>
      </c>
      <c r="AG39" s="147">
        <v>273.95379583200003</v>
      </c>
      <c r="AH39" s="147">
        <v>9822.3946030012685</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5.4856583533003054</v>
      </c>
      <c r="F41" s="138">
        <v>20.35778312885628</v>
      </c>
      <c r="G41" s="138">
        <v>18.473324926530246</v>
      </c>
      <c r="H41" s="138">
        <v>0.20746487322131221</v>
      </c>
      <c r="I41" s="138">
        <v>12.387586344428538</v>
      </c>
      <c r="J41" s="138">
        <v>12.408571408884971</v>
      </c>
      <c r="K41" s="138">
        <v>13.28746494948934</v>
      </c>
      <c r="L41" s="138">
        <v>1.1438122730833251</v>
      </c>
      <c r="M41" s="138">
        <v>168.79811017558703</v>
      </c>
      <c r="N41" s="138">
        <v>3.3108472935740965</v>
      </c>
      <c r="O41" s="138">
        <v>3.3099902701530619E-2</v>
      </c>
      <c r="P41" s="138">
        <v>0.11713354760929849</v>
      </c>
      <c r="Q41" s="138">
        <v>5.1482200355230628E-2</v>
      </c>
      <c r="R41" s="138">
        <v>0.35968608130355478</v>
      </c>
      <c r="S41" s="138">
        <v>0.66747534434332323</v>
      </c>
      <c r="T41" s="138">
        <v>0.33049556205015473</v>
      </c>
      <c r="U41" s="138">
        <v>3.9392424758236637</v>
      </c>
      <c r="V41" s="138">
        <v>7.1167520520157623</v>
      </c>
      <c r="W41" s="138">
        <v>20.086653385517099</v>
      </c>
      <c r="X41" s="138">
        <v>4.3145201187194555</v>
      </c>
      <c r="Y41" s="138">
        <v>7.0813696405901752</v>
      </c>
      <c r="Z41" s="138">
        <v>3.6295573153908265</v>
      </c>
      <c r="AA41" s="138">
        <v>2.9467051353097906</v>
      </c>
      <c r="AB41" s="138">
        <v>17.972152210010247</v>
      </c>
      <c r="AC41" s="138">
        <v>2.5594992202293391E-2</v>
      </c>
      <c r="AD41" s="138">
        <v>5.5795523664700584</v>
      </c>
      <c r="AE41" s="55"/>
      <c r="AF41" s="147">
        <v>38988.849172463611</v>
      </c>
      <c r="AG41" s="147">
        <v>32820.525948686409</v>
      </c>
      <c r="AH41" s="147">
        <v>14177.635999999999</v>
      </c>
      <c r="AI41" s="147">
        <v>1049.2532228215639</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0.10264057430400002</v>
      </c>
      <c r="F43" s="138">
        <v>1.0264057430399999E-2</v>
      </c>
      <c r="G43" s="138">
        <v>9.4696193852870411E-2</v>
      </c>
      <c r="H43" s="138" t="s">
        <v>442</v>
      </c>
      <c r="I43" s="138">
        <v>1.6935694760160002E-2</v>
      </c>
      <c r="J43" s="138">
        <v>0</v>
      </c>
      <c r="K43" s="138">
        <v>1.6935694760160002E-2</v>
      </c>
      <c r="L43" s="138">
        <v>2.2067723475360002E-2</v>
      </c>
      <c r="M43" s="138">
        <v>4.1056229721599995E-2</v>
      </c>
      <c r="N43" s="138">
        <v>1.6422491888639999E-2</v>
      </c>
      <c r="O43" s="138">
        <v>3.0792172291200002E-4</v>
      </c>
      <c r="P43" s="138">
        <v>1.0264057430400002E-4</v>
      </c>
      <c r="Q43" s="138">
        <v>1.02640574304E-3</v>
      </c>
      <c r="R43" s="138">
        <v>1.3137993510912003E-2</v>
      </c>
      <c r="S43" s="138">
        <v>7.3901213498880009E-3</v>
      </c>
      <c r="T43" s="138">
        <v>0.26686549319039998</v>
      </c>
      <c r="U43" s="138">
        <v>1.0264057430400002E-4</v>
      </c>
      <c r="V43" s="138">
        <v>8.2112459443199996E-3</v>
      </c>
      <c r="W43" s="138">
        <v>6.1584344582400006E-3</v>
      </c>
      <c r="X43" s="138">
        <v>1.950170911776E-3</v>
      </c>
      <c r="Y43" s="138">
        <v>1.5396086145600001E-2</v>
      </c>
      <c r="Z43" s="138">
        <v>1.7448897631680001E-3</v>
      </c>
      <c r="AA43" s="138">
        <v>1.5396086145600001E-3</v>
      </c>
      <c r="AB43" s="138">
        <v>2.0630755435104002E-2</v>
      </c>
      <c r="AC43" s="138">
        <v>2.2580926346879999E-4</v>
      </c>
      <c r="AD43" s="138">
        <v>1.3343274659520003E-7</v>
      </c>
      <c r="AE43" s="55"/>
      <c r="AF43" s="147">
        <v>1026.4057430400001</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9.0169029527399953</v>
      </c>
      <c r="F44" s="138">
        <v>1.2011292009000001</v>
      </c>
      <c r="G44" s="138">
        <v>0.85226574467583371</v>
      </c>
      <c r="H44" s="138">
        <v>1.60559442E-3</v>
      </c>
      <c r="I44" s="138">
        <v>0.69402176081999989</v>
      </c>
      <c r="J44" s="138">
        <v>0</v>
      </c>
      <c r="K44" s="138">
        <v>0.69402176081999989</v>
      </c>
      <c r="L44" s="138">
        <v>0.69402176081999989</v>
      </c>
      <c r="M44" s="138">
        <v>3.4411656151799992</v>
      </c>
      <c r="N44" s="138" t="s">
        <v>442</v>
      </c>
      <c r="O44" s="138">
        <v>2.1330000000000003E-3</v>
      </c>
      <c r="P44" s="138" t="s">
        <v>442</v>
      </c>
      <c r="Q44" s="138" t="s">
        <v>442</v>
      </c>
      <c r="R44" s="138">
        <v>1.0665000000000001E-2</v>
      </c>
      <c r="S44" s="138">
        <v>0.36260999999999999</v>
      </c>
      <c r="T44" s="138">
        <v>1.4931000000000002E-2</v>
      </c>
      <c r="U44" s="138">
        <v>2.1330000000000003E-3</v>
      </c>
      <c r="V44" s="138">
        <v>0.21330000000000002</v>
      </c>
      <c r="W44" s="138" t="s">
        <v>442</v>
      </c>
      <c r="X44" s="138">
        <v>6.3990000000000002E-3</v>
      </c>
      <c r="Y44" s="138">
        <v>1.0665000000000001E-2</v>
      </c>
      <c r="Z44" s="138" t="s">
        <v>442</v>
      </c>
      <c r="AA44" s="138" t="s">
        <v>442</v>
      </c>
      <c r="AB44" s="138">
        <v>1.7064000000000003E-2</v>
      </c>
      <c r="AC44" s="138" t="s">
        <v>429</v>
      </c>
      <c r="AD44" s="138" t="s">
        <v>429</v>
      </c>
      <c r="AE44" s="55"/>
      <c r="AF44" s="147">
        <v>9237.6516873600012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2.9670920245254986</v>
      </c>
      <c r="F45" s="138">
        <v>7.1917050455950454E-2</v>
      </c>
      <c r="G45" s="138">
        <v>0.16420183125505355</v>
      </c>
      <c r="H45" s="138" t="s">
        <v>442</v>
      </c>
      <c r="I45" s="138">
        <v>4.3972139421638273E-2</v>
      </c>
      <c r="J45" s="138">
        <v>4.3972139421638273E-2</v>
      </c>
      <c r="K45" s="138">
        <v>4.3972139421638273E-2</v>
      </c>
      <c r="L45" s="138">
        <v>1.3631363220707864E-2</v>
      </c>
      <c r="M45" s="138">
        <v>0.15780655642905697</v>
      </c>
      <c r="N45" s="138">
        <v>5.3424094624420345E-3</v>
      </c>
      <c r="O45" s="138">
        <v>4.1095457403400262E-4</v>
      </c>
      <c r="P45" s="138">
        <v>1.2328637221020078E-3</v>
      </c>
      <c r="Q45" s="138">
        <v>1.6438182961360105E-3</v>
      </c>
      <c r="R45" s="138">
        <v>2.0547728701700132E-3</v>
      </c>
      <c r="S45" s="138">
        <v>3.616400251499223E-2</v>
      </c>
      <c r="T45" s="138">
        <v>4.109545740340026E-2</v>
      </c>
      <c r="U45" s="138">
        <v>4.1095457403400263E-3</v>
      </c>
      <c r="V45" s="138">
        <v>4.9314548884080309E-2</v>
      </c>
      <c r="W45" s="138">
        <v>5.3424094624420345E-3</v>
      </c>
      <c r="X45" s="138">
        <v>8.219091480680054E-5</v>
      </c>
      <c r="Y45" s="138">
        <v>4.1095457403400262E-4</v>
      </c>
      <c r="Z45" s="138">
        <v>4.1095457403400262E-4</v>
      </c>
      <c r="AA45" s="138">
        <v>4.109545740340027E-5</v>
      </c>
      <c r="AB45" s="138">
        <v>9.4519552027820606E-4</v>
      </c>
      <c r="AC45" s="138">
        <v>3.287636592272021E-3</v>
      </c>
      <c r="AD45" s="138">
        <v>1.5616273813292101E-3</v>
      </c>
      <c r="AE45" s="55"/>
      <c r="AF45" s="147">
        <v>1779.7727211690174</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1.345166983225749E-2</v>
      </c>
      <c r="J48" s="138">
        <v>0.1345166983225749</v>
      </c>
      <c r="K48" s="138">
        <v>0.33629174580643734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2.6587940475094687</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3.0173101475999999</v>
      </c>
      <c r="AL52" s="45" t="s">
        <v>132</v>
      </c>
    </row>
    <row r="53" spans="1:38" s="2" customFormat="1" ht="26.25" customHeight="1" thickBot="1" x14ac:dyDescent="0.25">
      <c r="A53" s="65" t="s">
        <v>119</v>
      </c>
      <c r="B53" s="69" t="s">
        <v>133</v>
      </c>
      <c r="C53" s="71" t="s">
        <v>134</v>
      </c>
      <c r="D53" s="68"/>
      <c r="E53" s="138" t="s">
        <v>428</v>
      </c>
      <c r="F53" s="138">
        <v>2.864512257549821</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1.3059964554459622</v>
      </c>
      <c r="AL53" s="45" t="s">
        <v>135</v>
      </c>
    </row>
    <row r="54" spans="1:38" s="2" customFormat="1" ht="37.5" customHeight="1" thickBot="1" x14ac:dyDescent="0.25">
      <c r="A54" s="65" t="s">
        <v>119</v>
      </c>
      <c r="B54" s="69" t="s">
        <v>136</v>
      </c>
      <c r="C54" s="71" t="s">
        <v>137</v>
      </c>
      <c r="D54" s="68"/>
      <c r="E54" s="138" t="s">
        <v>428</v>
      </c>
      <c r="F54" s="138">
        <v>0.13812294970573635</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106633.19836358854</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0.25084990958408676</v>
      </c>
      <c r="J57" s="138">
        <v>0.4515298372513562</v>
      </c>
      <c r="K57" s="138">
        <v>0.50169981916817352</v>
      </c>
      <c r="L57" s="138">
        <v>7.5254972875226029E-3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1929.6146891083599</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7.6829699999999999E-3</v>
      </c>
      <c r="J58" s="138">
        <v>5.1219799999999996E-2</v>
      </c>
      <c r="K58" s="138">
        <v>0.10243959999999999</v>
      </c>
      <c r="L58" s="138">
        <v>3.5341662000000004E-5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256.09899999999999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1.5165959999999999E-2</v>
      </c>
      <c r="J59" s="138">
        <v>1.722957E-2</v>
      </c>
      <c r="K59" s="138">
        <v>1.9328910000000001E-2</v>
      </c>
      <c r="L59" s="138">
        <v>4.5410160000000005E-5</v>
      </c>
      <c r="M59" s="138" t="s">
        <v>429</v>
      </c>
      <c r="N59" s="138">
        <v>0.30975107400509511</v>
      </c>
      <c r="O59" s="138">
        <v>7.3011395233391722E-3</v>
      </c>
      <c r="P59" s="138">
        <v>2.4601505677095906E-4</v>
      </c>
      <c r="Q59" s="138">
        <v>1.7472184058573516E-2</v>
      </c>
      <c r="R59" s="138">
        <v>2.292184058573515E-2</v>
      </c>
      <c r="S59" s="138">
        <v>7.2184058573514839E-4</v>
      </c>
      <c r="T59" s="138">
        <v>1.7485547320225919E-2</v>
      </c>
      <c r="U59" s="138">
        <v>9.0047836261038794E-2</v>
      </c>
      <c r="V59" s="138">
        <v>2.2099792653298221E-2</v>
      </c>
      <c r="W59" s="138">
        <v>0.29370558637350158</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63.360486379087014</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0.2666307282352941</v>
      </c>
      <c r="J60" s="138">
        <v>2.194407282352941</v>
      </c>
      <c r="K60" s="138">
        <v>7.026086856</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91.289906647058814</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7.6131572185216101E-2</v>
      </c>
      <c r="J61" s="138">
        <v>0.7613157218521609</v>
      </c>
      <c r="K61" s="138">
        <v>2.539866148334049</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9471134.3241036534</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2.8913943988235297E-8</v>
      </c>
      <c r="J62" s="138">
        <v>2.8913943988235299E-7</v>
      </c>
      <c r="K62" s="138">
        <v>5.7827887976470597E-7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48.189906647058827</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0.12200975000000001</v>
      </c>
      <c r="X63" s="138">
        <v>1.3262399999999999E-2</v>
      </c>
      <c r="Y63" s="138" t="s">
        <v>428</v>
      </c>
      <c r="Z63" s="138">
        <v>2.2055999999999998E-3</v>
      </c>
      <c r="AA63" s="138" t="s">
        <v>428</v>
      </c>
      <c r="AB63" s="138">
        <v>1.5467999999999999E-2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0.25800000000000001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7.32118E-3</v>
      </c>
      <c r="J71" s="138">
        <v>5.856944E-2</v>
      </c>
      <c r="K71" s="138">
        <v>0.18302950000000001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6.444E-5</v>
      </c>
      <c r="K72" s="138" t="s">
        <v>429</v>
      </c>
      <c r="L72" s="138" t="s">
        <v>429</v>
      </c>
      <c r="M72" s="138" t="s">
        <v>429</v>
      </c>
      <c r="N72" s="138">
        <v>1.9252444444444445</v>
      </c>
      <c r="O72" s="138">
        <v>0.237175</v>
      </c>
      <c r="P72" s="138">
        <v>3.5800000000000005E-2</v>
      </c>
      <c r="Q72" s="138">
        <v>0.14320000000000002</v>
      </c>
      <c r="R72" s="138">
        <v>1.568238888888889</v>
      </c>
      <c r="S72" s="138">
        <v>2.5060000000000002E-2</v>
      </c>
      <c r="T72" s="138">
        <v>2.9584722222222228</v>
      </c>
      <c r="U72" s="138">
        <v>7.1600000000000006E-3</v>
      </c>
      <c r="V72" s="138">
        <v>30.469777777777779</v>
      </c>
      <c r="W72" s="138">
        <v>1.0863505750834008</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8.372709099999998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3703.1</v>
      </c>
      <c r="AL82" s="45" t="s">
        <v>219</v>
      </c>
    </row>
    <row r="83" spans="1:38" s="2" customFormat="1" ht="26.25" customHeight="1" thickBot="1" x14ac:dyDescent="0.25">
      <c r="A83" s="65" t="s">
        <v>53</v>
      </c>
      <c r="B83" s="76" t="s">
        <v>211</v>
      </c>
      <c r="C83" s="77" t="s">
        <v>212</v>
      </c>
      <c r="D83" s="67"/>
      <c r="E83" s="138" t="s">
        <v>442</v>
      </c>
      <c r="F83" s="138">
        <v>3.8399999999999997E-2</v>
      </c>
      <c r="G83" s="138" t="s">
        <v>442</v>
      </c>
      <c r="H83" s="138" t="s">
        <v>428</v>
      </c>
      <c r="I83" s="138">
        <v>0.24</v>
      </c>
      <c r="J83" s="138">
        <v>4.8</v>
      </c>
      <c r="K83" s="138">
        <v>36</v>
      </c>
      <c r="L83" s="138">
        <v>1.3679999999999999E-2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2.4</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6.733361626240451</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1.3873809239997752</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3.0160454869560329</v>
      </c>
      <c r="AL86" s="45" t="s">
        <v>219</v>
      </c>
    </row>
    <row r="87" spans="1:38" s="2" customFormat="1" ht="26.25" customHeight="1" thickBot="1" x14ac:dyDescent="0.25">
      <c r="A87" s="65" t="s">
        <v>208</v>
      </c>
      <c r="B87" s="71" t="s">
        <v>220</v>
      </c>
      <c r="C87" s="75" t="s">
        <v>221</v>
      </c>
      <c r="D87" s="67"/>
      <c r="E87" s="138" t="s">
        <v>428</v>
      </c>
      <c r="F87" s="138">
        <v>0.12558654976422426</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0.20066751304396749</v>
      </c>
      <c r="AL87" s="45" t="s">
        <v>219</v>
      </c>
    </row>
    <row r="88" spans="1:38" s="2" customFormat="1" ht="26.25" customHeight="1" thickBot="1" x14ac:dyDescent="0.25">
      <c r="A88" s="65" t="s">
        <v>208</v>
      </c>
      <c r="B88" s="71" t="s">
        <v>222</v>
      </c>
      <c r="C88" s="75" t="s">
        <v>223</v>
      </c>
      <c r="D88" s="67"/>
      <c r="E88" s="138" t="s">
        <v>442</v>
      </c>
      <c r="F88" s="138">
        <v>3.0243837200000003</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2.1414963</v>
      </c>
      <c r="G90" s="138" t="s">
        <v>428</v>
      </c>
      <c r="H90" s="138" t="s">
        <v>428</v>
      </c>
      <c r="I90" s="138">
        <v>9.9600000000000001E-3</v>
      </c>
      <c r="J90" s="138">
        <v>1.494E-2</v>
      </c>
      <c r="K90" s="138">
        <v>1.8259999999999998E-2</v>
      </c>
      <c r="L90" s="138" t="s">
        <v>428</v>
      </c>
      <c r="M90" s="138" t="s">
        <v>428</v>
      </c>
      <c r="N90" s="138">
        <v>1.8000889337606638E-4</v>
      </c>
      <c r="O90" s="138">
        <v>2.4724113066110324E-2</v>
      </c>
      <c r="P90" s="138" t="s">
        <v>430</v>
      </c>
      <c r="Q90" s="138" t="s">
        <v>430</v>
      </c>
      <c r="R90" s="138">
        <v>0.10410152869941182</v>
      </c>
      <c r="S90" s="138">
        <v>4.2182806941740845</v>
      </c>
      <c r="T90" s="138">
        <v>0.17290613282417933</v>
      </c>
      <c r="U90" s="138">
        <v>2.4615673973715106E-2</v>
      </c>
      <c r="V90" s="138">
        <v>2.4409639698164169</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16.600000000000001</v>
      </c>
      <c r="AL90" s="148" t="s">
        <v>439</v>
      </c>
    </row>
    <row r="91" spans="1:38" s="2" customFormat="1" ht="26.25" customHeight="1" thickBot="1" x14ac:dyDescent="0.25">
      <c r="A91" s="65" t="s">
        <v>208</v>
      </c>
      <c r="B91" s="69" t="s">
        <v>404</v>
      </c>
      <c r="C91" s="71" t="s">
        <v>228</v>
      </c>
      <c r="D91" s="67"/>
      <c r="E91" s="138">
        <v>1.3784951644375399E-2</v>
      </c>
      <c r="F91" s="138">
        <v>3.7032904018000003E-2</v>
      </c>
      <c r="G91" s="138">
        <v>1.4384532236039755E-4</v>
      </c>
      <c r="H91" s="138">
        <v>3.1753419767499999E-2</v>
      </c>
      <c r="I91" s="138">
        <v>0.20906246317099306</v>
      </c>
      <c r="J91" s="138">
        <v>0.21134779382226851</v>
      </c>
      <c r="K91" s="138">
        <v>0.21181981605557695</v>
      </c>
      <c r="L91" s="138">
        <v>8.2635405659999994E-2</v>
      </c>
      <c r="M91" s="138">
        <v>0.42193415834032344</v>
      </c>
      <c r="N91" s="138">
        <v>3.7342626731970759E-2</v>
      </c>
      <c r="O91" s="138">
        <v>4.1388196564136885E-2</v>
      </c>
      <c r="P91" s="138">
        <v>2.7149613822988944E-6</v>
      </c>
      <c r="Q91" s="138">
        <v>6.3349098920307539E-5</v>
      </c>
      <c r="R91" s="138">
        <v>7.4304206252390789E-4</v>
      </c>
      <c r="S91" s="138">
        <v>6.2465823071065074E-2</v>
      </c>
      <c r="T91" s="138">
        <v>2.2087778458315208E-2</v>
      </c>
      <c r="U91" s="138" t="s">
        <v>442</v>
      </c>
      <c r="V91" s="138">
        <v>3.3042885790398463E-2</v>
      </c>
      <c r="W91" s="138">
        <v>7.6514264500000004E-4</v>
      </c>
      <c r="X91" s="138">
        <v>5.84940833595E-3</v>
      </c>
      <c r="Y91" s="138">
        <v>2.8681741902499996E-3</v>
      </c>
      <c r="Z91" s="138">
        <v>2.8681741902499996E-3</v>
      </c>
      <c r="AA91" s="138">
        <v>2.8681741902499996E-3</v>
      </c>
      <c r="AB91" s="138">
        <v>1.4453930906699998E-2</v>
      </c>
      <c r="AC91" s="138" t="s">
        <v>442</v>
      </c>
      <c r="AD91" s="138" t="s">
        <v>442</v>
      </c>
      <c r="AE91" s="55"/>
      <c r="AF91" s="147" t="s">
        <v>428</v>
      </c>
      <c r="AG91" s="147" t="s">
        <v>428</v>
      </c>
      <c r="AH91" s="147" t="s">
        <v>428</v>
      </c>
      <c r="AI91" s="147" t="s">
        <v>428</v>
      </c>
      <c r="AJ91" s="147" t="s">
        <v>428</v>
      </c>
      <c r="AK91" s="147">
        <v>7651.4264499999999</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10.253828970086687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9.8178278864636544E-7</v>
      </c>
      <c r="X98" s="138" t="s">
        <v>428</v>
      </c>
      <c r="Y98" s="138" t="s">
        <v>428</v>
      </c>
      <c r="Z98" s="138" t="s">
        <v>428</v>
      </c>
      <c r="AA98" s="138" t="s">
        <v>428</v>
      </c>
      <c r="AB98" s="138" t="s">
        <v>428</v>
      </c>
      <c r="AC98" s="138" t="s">
        <v>428</v>
      </c>
      <c r="AD98" s="138">
        <v>6.6773378777083385</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4.9899566580588833E-2</v>
      </c>
      <c r="F99" s="138">
        <v>9.5190655299080706</v>
      </c>
      <c r="G99" s="138" t="s">
        <v>428</v>
      </c>
      <c r="H99" s="138">
        <v>12.796863493958719</v>
      </c>
      <c r="I99" s="138">
        <v>0.21525112045036268</v>
      </c>
      <c r="J99" s="138">
        <v>0.33045328480969149</v>
      </c>
      <c r="K99" s="138">
        <v>0.63346880543435347</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1216.3</v>
      </c>
      <c r="AL99" s="45" t="s">
        <v>245</v>
      </c>
    </row>
    <row r="100" spans="1:38" s="2" customFormat="1" ht="26.25" customHeight="1" thickBot="1" x14ac:dyDescent="0.25">
      <c r="A100" s="65" t="s">
        <v>243</v>
      </c>
      <c r="B100" s="65" t="s">
        <v>246</v>
      </c>
      <c r="C100" s="66" t="s">
        <v>408</v>
      </c>
      <c r="D100" s="79"/>
      <c r="E100" s="138">
        <v>0.77024517903865708</v>
      </c>
      <c r="F100" s="138">
        <v>31.34559149277483</v>
      </c>
      <c r="G100" s="138" t="s">
        <v>428</v>
      </c>
      <c r="H100" s="138">
        <v>38.264656447883759</v>
      </c>
      <c r="I100" s="138">
        <v>0.44413738103564915</v>
      </c>
      <c r="J100" s="138">
        <v>0.67518763151224337</v>
      </c>
      <c r="K100" s="138">
        <v>1.0886039059179333</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6375.7999999999993</v>
      </c>
      <c r="AL100" s="45" t="s">
        <v>245</v>
      </c>
    </row>
    <row r="101" spans="1:38" s="2" customFormat="1" ht="26.25" customHeight="1" thickBot="1" x14ac:dyDescent="0.25">
      <c r="A101" s="65" t="s">
        <v>243</v>
      </c>
      <c r="B101" s="65" t="s">
        <v>247</v>
      </c>
      <c r="C101" s="66" t="s">
        <v>248</v>
      </c>
      <c r="D101" s="79"/>
      <c r="E101" s="138">
        <v>7.5940156314549964E-2</v>
      </c>
      <c r="F101" s="138">
        <v>0.328188134856504</v>
      </c>
      <c r="G101" s="138" t="s">
        <v>428</v>
      </c>
      <c r="H101" s="138">
        <v>1.5165357760767968</v>
      </c>
      <c r="I101" s="138">
        <v>1.303396937398192E-2</v>
      </c>
      <c r="J101" s="138">
        <v>4.2935428526058091E-2</v>
      </c>
      <c r="K101" s="138">
        <v>0.10733857131514522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8572.2070000000022</v>
      </c>
      <c r="AL101" s="45" t="s">
        <v>245</v>
      </c>
    </row>
    <row r="102" spans="1:38" s="2" customFormat="1" ht="26.25" customHeight="1" thickBot="1" x14ac:dyDescent="0.25">
      <c r="A102" s="65" t="s">
        <v>243</v>
      </c>
      <c r="B102" s="65" t="s">
        <v>249</v>
      </c>
      <c r="C102" s="66" t="s">
        <v>386</v>
      </c>
      <c r="D102" s="79"/>
      <c r="E102" s="138">
        <v>2.757546495042857E-3</v>
      </c>
      <c r="F102" s="138">
        <v>1.3277935160416656</v>
      </c>
      <c r="G102" s="138" t="s">
        <v>428</v>
      </c>
      <c r="H102" s="138">
        <v>5.5004470269642924</v>
      </c>
      <c r="I102" s="138">
        <v>9.5698999999999992E-3</v>
      </c>
      <c r="J102" s="138">
        <v>0.2155455</v>
      </c>
      <c r="K102" s="138">
        <v>1.4709694999999998</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1809.75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1.7989537124651303E-3</v>
      </c>
      <c r="F104" s="138">
        <v>2.3985717948317043E-3</v>
      </c>
      <c r="G104" s="138" t="s">
        <v>428</v>
      </c>
      <c r="H104" s="138">
        <v>2.4619018831238342E-2</v>
      </c>
      <c r="I104" s="138">
        <v>2.7807150575342471E-5</v>
      </c>
      <c r="J104" s="138">
        <v>9.1600025424657528E-5</v>
      </c>
      <c r="K104" s="138">
        <v>2.2900006356164389E-4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15.1</v>
      </c>
      <c r="AL104" s="45" t="s">
        <v>245</v>
      </c>
    </row>
    <row r="105" spans="1:38" s="2" customFormat="1" ht="26.25" customHeight="1" thickBot="1" x14ac:dyDescent="0.25">
      <c r="A105" s="65" t="s">
        <v>243</v>
      </c>
      <c r="B105" s="65" t="s">
        <v>254</v>
      </c>
      <c r="C105" s="66" t="s">
        <v>255</v>
      </c>
      <c r="D105" s="79"/>
      <c r="E105" s="138">
        <v>2.6540705691774243E-2</v>
      </c>
      <c r="F105" s="138">
        <v>0.13420278329093255</v>
      </c>
      <c r="G105" s="138" t="s">
        <v>428</v>
      </c>
      <c r="H105" s="138">
        <v>0.62181493128118359</v>
      </c>
      <c r="I105" s="138">
        <v>5.0261917808219168E-3</v>
      </c>
      <c r="J105" s="138">
        <v>7.8983013698630117E-3</v>
      </c>
      <c r="K105" s="138">
        <v>1.7232657534246573E-2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72.8</v>
      </c>
      <c r="AL105" s="45" t="s">
        <v>245</v>
      </c>
    </row>
    <row r="106" spans="1:38" s="2" customFormat="1" ht="26.25" customHeight="1" thickBot="1" x14ac:dyDescent="0.25">
      <c r="A106" s="65" t="s">
        <v>243</v>
      </c>
      <c r="B106" s="65" t="s">
        <v>256</v>
      </c>
      <c r="C106" s="66" t="s">
        <v>257</v>
      </c>
      <c r="D106" s="79"/>
      <c r="E106" s="138">
        <v>1.8642790898630132E-3</v>
      </c>
      <c r="F106" s="138">
        <v>7.5392563120355522E-3</v>
      </c>
      <c r="G106" s="138" t="s">
        <v>428</v>
      </c>
      <c r="H106" s="138">
        <v>4.3677684671037179E-2</v>
      </c>
      <c r="I106" s="138">
        <v>3.6986301369863013E-4</v>
      </c>
      <c r="J106" s="138">
        <v>5.9178082191780809E-4</v>
      </c>
      <c r="K106" s="138">
        <v>1.2575342465753424E-3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7.5</v>
      </c>
      <c r="AL106" s="45" t="s">
        <v>245</v>
      </c>
    </row>
    <row r="107" spans="1:38" s="2" customFormat="1" ht="26.25" customHeight="1" thickBot="1" x14ac:dyDescent="0.25">
      <c r="A107" s="65" t="s">
        <v>243</v>
      </c>
      <c r="B107" s="65" t="s">
        <v>258</v>
      </c>
      <c r="C107" s="66" t="s">
        <v>379</v>
      </c>
      <c r="D107" s="79"/>
      <c r="E107" s="138">
        <v>1.92919683429E-2</v>
      </c>
      <c r="F107" s="138">
        <v>0.25715249999999995</v>
      </c>
      <c r="G107" s="138" t="s">
        <v>428</v>
      </c>
      <c r="H107" s="138">
        <v>0.23527813566015005</v>
      </c>
      <c r="I107" s="138">
        <v>4.6755E-3</v>
      </c>
      <c r="J107" s="138">
        <v>6.2340000000000007E-2</v>
      </c>
      <c r="K107" s="138">
        <v>0.29611500000000002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1558.5</v>
      </c>
      <c r="AL107" s="45" t="s">
        <v>245</v>
      </c>
    </row>
    <row r="108" spans="1:38" s="2" customFormat="1" ht="26.25" customHeight="1" thickBot="1" x14ac:dyDescent="0.25">
      <c r="A108" s="65" t="s">
        <v>243</v>
      </c>
      <c r="B108" s="65" t="s">
        <v>259</v>
      </c>
      <c r="C108" s="66" t="s">
        <v>380</v>
      </c>
      <c r="D108" s="79"/>
      <c r="E108" s="138">
        <v>7.9164789629432741E-2</v>
      </c>
      <c r="F108" s="138">
        <v>1.3269732218181818</v>
      </c>
      <c r="G108" s="138" t="s">
        <v>428</v>
      </c>
      <c r="H108" s="138">
        <v>1.6554024116512365</v>
      </c>
      <c r="I108" s="138">
        <v>2.4573578181818184E-2</v>
      </c>
      <c r="J108" s="138">
        <v>0.24573578181818181</v>
      </c>
      <c r="K108" s="138">
        <v>0.49147156363636363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12286.789090909091</v>
      </c>
      <c r="AL108" s="45" t="s">
        <v>245</v>
      </c>
    </row>
    <row r="109" spans="1:38" s="2" customFormat="1" ht="26.25" customHeight="1" thickBot="1" x14ac:dyDescent="0.25">
      <c r="A109" s="65" t="s">
        <v>243</v>
      </c>
      <c r="B109" s="65" t="s">
        <v>260</v>
      </c>
      <c r="C109" s="66" t="s">
        <v>381</v>
      </c>
      <c r="D109" s="79"/>
      <c r="E109" s="138">
        <v>3.4023889136640013E-2</v>
      </c>
      <c r="F109" s="138">
        <v>0.7245367278</v>
      </c>
      <c r="G109" s="138" t="s">
        <v>428</v>
      </c>
      <c r="H109" s="138">
        <v>0.97884111823872022</v>
      </c>
      <c r="I109" s="138">
        <v>2.9633404000000002E-2</v>
      </c>
      <c r="J109" s="138">
        <v>0.162983722</v>
      </c>
      <c r="K109" s="138">
        <v>0.162983722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1481.6702</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1.187984744430976E-2</v>
      </c>
      <c r="F111" s="138">
        <v>0.29485893700000004</v>
      </c>
      <c r="G111" s="138" t="s">
        <v>428</v>
      </c>
      <c r="H111" s="138">
        <v>0.20993864230089235</v>
      </c>
      <c r="I111" s="138">
        <v>6.3639939999999998E-4</v>
      </c>
      <c r="J111" s="138">
        <v>1.2273417000000001E-3</v>
      </c>
      <c r="K111" s="138">
        <v>2.7274259999999998E-3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168.22366666666665</v>
      </c>
      <c r="AL111" s="45" t="s">
        <v>245</v>
      </c>
    </row>
    <row r="112" spans="1:38" s="2" customFormat="1" ht="26.25" customHeight="1" thickBot="1" x14ac:dyDescent="0.25">
      <c r="A112" s="65" t="s">
        <v>263</v>
      </c>
      <c r="B112" s="65" t="s">
        <v>264</v>
      </c>
      <c r="C112" s="66" t="s">
        <v>265</v>
      </c>
      <c r="D112" s="67"/>
      <c r="E112" s="138">
        <v>16.621292305771711</v>
      </c>
      <c r="F112" s="138" t="s">
        <v>428</v>
      </c>
      <c r="G112" s="138" t="s">
        <v>428</v>
      </c>
      <c r="H112" s="138">
        <v>20.724189565055809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431999000</v>
      </c>
      <c r="AL112" s="45" t="s">
        <v>418</v>
      </c>
    </row>
    <row r="113" spans="1:38" s="2" customFormat="1" ht="26.25" customHeight="1" thickBot="1" x14ac:dyDescent="0.25">
      <c r="A113" s="65" t="s">
        <v>263</v>
      </c>
      <c r="B113" s="80" t="s">
        <v>266</v>
      </c>
      <c r="C113" s="81" t="s">
        <v>267</v>
      </c>
      <c r="D113" s="67"/>
      <c r="E113" s="138">
        <v>7.1002974551824982</v>
      </c>
      <c r="F113" s="138" t="s">
        <v>429</v>
      </c>
      <c r="G113" s="138" t="s">
        <v>428</v>
      </c>
      <c r="H113" s="138">
        <v>42.263201825120007</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184541.69169964374</v>
      </c>
      <c r="AL113" s="148" t="s">
        <v>435</v>
      </c>
    </row>
    <row r="114" spans="1:38" s="2" customFormat="1" ht="26.25" customHeight="1" thickBot="1" x14ac:dyDescent="0.25">
      <c r="A114" s="65" t="s">
        <v>263</v>
      </c>
      <c r="B114" s="80" t="s">
        <v>268</v>
      </c>
      <c r="C114" s="81" t="s">
        <v>387</v>
      </c>
      <c r="D114" s="67"/>
      <c r="E114" s="138">
        <v>1.6802164703924101E-2</v>
      </c>
      <c r="F114" s="138" t="s">
        <v>442</v>
      </c>
      <c r="G114" s="138" t="s">
        <v>428</v>
      </c>
      <c r="H114" s="138">
        <v>5.6771000000000002E-2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436700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12.465826735021194</v>
      </c>
      <c r="F116" s="138" t="s">
        <v>429</v>
      </c>
      <c r="G116" s="138" t="s">
        <v>428</v>
      </c>
      <c r="H116" s="138">
        <v>13.643690942773651</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323995.54647338775</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4.7619550000000004E-2</v>
      </c>
      <c r="J119" s="138">
        <v>1.1777115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1830.2950000000001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7.4599999999999996E-3</v>
      </c>
      <c r="J120" s="138">
        <v>4.6625E-2</v>
      </c>
      <c r="K120" s="138">
        <v>0.1865</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1865</v>
      </c>
      <c r="AL120" s="148" t="s">
        <v>434</v>
      </c>
    </row>
    <row r="121" spans="1:38" s="2" customFormat="1" ht="26.25" customHeight="1" thickBot="1" x14ac:dyDescent="0.25">
      <c r="A121" s="65" t="s">
        <v>263</v>
      </c>
      <c r="B121" s="65" t="s">
        <v>279</v>
      </c>
      <c r="C121" s="71" t="s">
        <v>280</v>
      </c>
      <c r="D121" s="68"/>
      <c r="E121" s="138" t="s">
        <v>442</v>
      </c>
      <c r="F121" s="138">
        <v>4.5610021729960213</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7.4057569168363342</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0.50937920243285661</v>
      </c>
      <c r="G125" s="138" t="s">
        <v>428</v>
      </c>
      <c r="H125" s="138" t="s">
        <v>428</v>
      </c>
      <c r="I125" s="138">
        <v>7.245493884475493E-5</v>
      </c>
      <c r="J125" s="138">
        <v>4.8083732142428277E-4</v>
      </c>
      <c r="K125" s="138">
        <v>1.0165647480339861E-3</v>
      </c>
      <c r="L125" s="138" t="s">
        <v>442</v>
      </c>
      <c r="M125" s="138" t="s">
        <v>428</v>
      </c>
      <c r="N125" s="138" t="s">
        <v>428</v>
      </c>
      <c r="O125" s="138" t="s">
        <v>428</v>
      </c>
      <c r="P125" s="138">
        <v>1.8832404807111944E-2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2114.605207416816</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1.5555600000000001E-2</v>
      </c>
      <c r="F129" s="138">
        <v>0.13231200000000001</v>
      </c>
      <c r="G129" s="138">
        <v>8.4036000000000007E-4</v>
      </c>
      <c r="H129" s="138" t="s">
        <v>442</v>
      </c>
      <c r="I129" s="138">
        <v>7.1519999999999993E-5</v>
      </c>
      <c r="J129" s="138">
        <v>1.2516E-4</v>
      </c>
      <c r="K129" s="138">
        <v>1.7880000000000001E-4</v>
      </c>
      <c r="L129" s="138">
        <v>2.5032E-6</v>
      </c>
      <c r="M129" s="138">
        <v>1.2516000000000001E-3</v>
      </c>
      <c r="N129" s="138">
        <v>2.3244000000000001E-2</v>
      </c>
      <c r="O129" s="138">
        <v>1.7880000000000001E-3</v>
      </c>
      <c r="P129" s="138">
        <v>1.00128E-3</v>
      </c>
      <c r="Q129" s="138">
        <v>0.57023831591660679</v>
      </c>
      <c r="R129" s="138">
        <v>0.55095382805271997</v>
      </c>
      <c r="S129" s="138">
        <v>0.30397452582219037</v>
      </c>
      <c r="T129" s="138">
        <v>2.5032000000000001E-3</v>
      </c>
      <c r="U129" s="138" t="s">
        <v>430</v>
      </c>
      <c r="V129" s="138" t="s">
        <v>442</v>
      </c>
      <c r="W129" s="138">
        <v>1.3240299399999999E-2</v>
      </c>
      <c r="X129" s="138">
        <v>6.0131750751879665E-6</v>
      </c>
      <c r="Y129" s="138">
        <v>2.605709199248119E-5</v>
      </c>
      <c r="Z129" s="138">
        <v>2.605709199248119E-5</v>
      </c>
      <c r="AA129" s="138" t="s">
        <v>442</v>
      </c>
      <c r="AB129" s="138">
        <v>5.8127359060150347E-5</v>
      </c>
      <c r="AC129" s="138">
        <v>2.0043916917293219E-2</v>
      </c>
      <c r="AD129" s="138">
        <v>3.7691040000000002E-2</v>
      </c>
      <c r="AE129" s="55"/>
      <c r="AF129" s="147" t="s">
        <v>428</v>
      </c>
      <c r="AG129" s="147" t="s">
        <v>428</v>
      </c>
      <c r="AH129" s="147" t="s">
        <v>428</v>
      </c>
      <c r="AI129" s="147" t="s">
        <v>428</v>
      </c>
      <c r="AJ129" s="147" t="s">
        <v>428</v>
      </c>
      <c r="AK129" s="147">
        <v>17.88</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0.63104590079999989</v>
      </c>
      <c r="X135" s="138">
        <v>1.8826202707199999E-4</v>
      </c>
      <c r="Y135" s="138">
        <v>8.5191196607999997E-4</v>
      </c>
      <c r="Z135" s="138">
        <v>8.5191196607999997E-4</v>
      </c>
      <c r="AA135" s="138" t="s">
        <v>442</v>
      </c>
      <c r="AB135" s="138">
        <v>1.892085959232E-3</v>
      </c>
      <c r="AC135" s="138" t="s">
        <v>442</v>
      </c>
      <c r="AD135" s="138">
        <v>1.0727780313599999</v>
      </c>
      <c r="AE135" s="55"/>
      <c r="AF135" s="147" t="s">
        <v>428</v>
      </c>
      <c r="AG135" s="147" t="s">
        <v>428</v>
      </c>
      <c r="AH135" s="147" t="s">
        <v>428</v>
      </c>
      <c r="AI135" s="147" t="s">
        <v>428</v>
      </c>
      <c r="AJ135" s="147" t="s">
        <v>428</v>
      </c>
      <c r="AK135" s="147">
        <v>2.103486336</v>
      </c>
      <c r="AL135" s="148" t="s">
        <v>432</v>
      </c>
    </row>
    <row r="136" spans="1:38" s="2" customFormat="1" ht="26.25" customHeight="1" thickBot="1" x14ac:dyDescent="0.25">
      <c r="A136" s="65" t="s">
        <v>288</v>
      </c>
      <c r="B136" s="65" t="s">
        <v>313</v>
      </c>
      <c r="C136" s="66" t="s">
        <v>314</v>
      </c>
      <c r="D136" s="67"/>
      <c r="E136" s="138" t="s">
        <v>428</v>
      </c>
      <c r="F136" s="138">
        <v>5.0271498180000001E-3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5.9149699843992574</v>
      </c>
      <c r="X139" s="138">
        <v>1.3792904203466877E-2</v>
      </c>
      <c r="Y139" s="138">
        <v>2.1259350520928321E-2</v>
      </c>
      <c r="Z139" s="138">
        <v>1.1864295894681428E-2</v>
      </c>
      <c r="AA139" s="138">
        <v>8.5838119636950374E-4</v>
      </c>
      <c r="AB139" s="138">
        <v>4.7774931815446134E-2</v>
      </c>
      <c r="AC139" s="138" t="s">
        <v>442</v>
      </c>
      <c r="AD139" s="138">
        <v>14.535386100545502</v>
      </c>
      <c r="AE139" s="55"/>
      <c r="AF139" s="147" t="s">
        <v>428</v>
      </c>
      <c r="AG139" s="147" t="s">
        <v>428</v>
      </c>
      <c r="AH139" s="147" t="s">
        <v>428</v>
      </c>
      <c r="AI139" s="147" t="s">
        <v>428</v>
      </c>
      <c r="AJ139" s="147" t="s">
        <v>428</v>
      </c>
      <c r="AK139" s="147">
        <v>10.578230519871804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180.38544146342159</v>
      </c>
      <c r="F141" s="19">
        <f t="shared" ref="F141:AD141" si="0">SUM(F14:F140)</f>
        <v>143.77595833020447</v>
      </c>
      <c r="G141" s="19">
        <f t="shared" si="0"/>
        <v>180.2261966517992</v>
      </c>
      <c r="H141" s="19">
        <f t="shared" si="0"/>
        <v>140.06947241353629</v>
      </c>
      <c r="I141" s="19">
        <f t="shared" si="0"/>
        <v>21.910311053080299</v>
      </c>
      <c r="J141" s="19">
        <f t="shared" si="0"/>
        <v>32.540047157879734</v>
      </c>
      <c r="K141" s="19">
        <f t="shared" si="0"/>
        <v>75.434344597688039</v>
      </c>
      <c r="L141" s="19">
        <f t="shared" si="0"/>
        <v>4.2291021758202998</v>
      </c>
      <c r="M141" s="19">
        <f t="shared" si="0"/>
        <v>403.99661746371027</v>
      </c>
      <c r="N141" s="19">
        <f t="shared" si="0"/>
        <v>61.167038202493586</v>
      </c>
      <c r="O141" s="19">
        <f t="shared" si="0"/>
        <v>0.62779934089124845</v>
      </c>
      <c r="P141" s="19">
        <f t="shared" si="0"/>
        <v>0.45054747385979771</v>
      </c>
      <c r="Q141" s="19">
        <f t="shared" si="0"/>
        <v>1.9741962946026443</v>
      </c>
      <c r="R141" s="19">
        <f>SUM(R14:R140)</f>
        <v>5.9596922695478964</v>
      </c>
      <c r="S141" s="19">
        <f t="shared" si="0"/>
        <v>37.142927307753993</v>
      </c>
      <c r="T141" s="19">
        <f t="shared" si="0"/>
        <v>31.011372915395185</v>
      </c>
      <c r="U141" s="19">
        <f t="shared" si="0"/>
        <v>6.650254527807455</v>
      </c>
      <c r="V141" s="19">
        <f t="shared" si="0"/>
        <v>60.504244257965368</v>
      </c>
      <c r="W141" s="19">
        <f t="shared" si="0"/>
        <v>31.095360534703765</v>
      </c>
      <c r="X141" s="19">
        <f t="shared" si="0"/>
        <v>4.5726231282812471</v>
      </c>
      <c r="Y141" s="19">
        <f t="shared" si="0"/>
        <v>8.0711626624625179</v>
      </c>
      <c r="Z141" s="19">
        <f t="shared" si="0"/>
        <v>3.8351674123052972</v>
      </c>
      <c r="AA141" s="19">
        <f t="shared" si="0"/>
        <v>3.1042673066637168</v>
      </c>
      <c r="AB141" s="19">
        <f t="shared" si="0"/>
        <v>19.583220509712778</v>
      </c>
      <c r="AC141" s="19">
        <f t="shared" si="0"/>
        <v>8.0274624249515245</v>
      </c>
      <c r="AD141" s="19">
        <f t="shared" si="0"/>
        <v>28.409967321647375</v>
      </c>
      <c r="AE141" s="56"/>
      <c r="AF141" s="145">
        <f>SUM(AF14:AF140)</f>
        <v>282709.59215014346</v>
      </c>
      <c r="AG141" s="145">
        <f t="shared" ref="AG141:AI141" si="1">SUM(AG14:AG140)</f>
        <v>120129.90226553223</v>
      </c>
      <c r="AH141" s="145">
        <f t="shared" si="1"/>
        <v>99318.101040752852</v>
      </c>
      <c r="AI141" s="145">
        <f t="shared" si="1"/>
        <v>4708.2532228215641</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28.650648889305362</v>
      </c>
      <c r="F143" s="139">
        <v>20.013284514806138</v>
      </c>
      <c r="G143" s="139">
        <v>3.1258133121632112</v>
      </c>
      <c r="H143" s="139">
        <v>0.99144289971980115</v>
      </c>
      <c r="I143" s="139">
        <v>0.49745005585574048</v>
      </c>
      <c r="J143" s="139">
        <v>0.49745005585574054</v>
      </c>
      <c r="K143" s="139">
        <v>0.49745005585574048</v>
      </c>
      <c r="L143" s="139">
        <v>0.23876597647454884</v>
      </c>
      <c r="M143" s="139">
        <v>175.85261311421175</v>
      </c>
      <c r="N143" s="139">
        <v>44.319647091851692</v>
      </c>
      <c r="O143" s="139">
        <v>2.5191334599742406E-4</v>
      </c>
      <c r="P143" s="139">
        <v>1.1499908990342382E-2</v>
      </c>
      <c r="Q143" s="139">
        <v>3.8220344651177153E-4</v>
      </c>
      <c r="R143" s="139">
        <v>9.1356298207498944E-3</v>
      </c>
      <c r="S143" s="139">
        <v>6.4610675203033447E-3</v>
      </c>
      <c r="T143" s="139">
        <v>2.8320020662358425E-3</v>
      </c>
      <c r="U143" s="139">
        <v>2.6058020102869505E-4</v>
      </c>
      <c r="V143" s="139">
        <v>4.3255738820672837E-2</v>
      </c>
      <c r="W143" s="139">
        <v>0.86084959999999988</v>
      </c>
      <c r="X143" s="139">
        <v>1.4759111378500001E-2</v>
      </c>
      <c r="Y143" s="139">
        <v>1.95302594847E-2</v>
      </c>
      <c r="Z143" s="139">
        <v>1.16134127324E-2</v>
      </c>
      <c r="AA143" s="139">
        <v>2.0116043280500002E-2</v>
      </c>
      <c r="AB143" s="139">
        <v>6.6018826876100001E-2</v>
      </c>
      <c r="AC143" s="139">
        <v>8.6084970000000003E-4</v>
      </c>
      <c r="AD143" s="139">
        <v>1.7468440000000001E-4</v>
      </c>
      <c r="AE143" s="58"/>
      <c r="AF143" s="144">
        <v>62067.81403732796</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4.6555826055030725</v>
      </c>
      <c r="F144" s="139">
        <v>0.66224010270578848</v>
      </c>
      <c r="G144" s="139">
        <v>1.2019014746631329</v>
      </c>
      <c r="H144" s="139">
        <v>1.0448186175816195E-2</v>
      </c>
      <c r="I144" s="139">
        <v>0.85135237529598096</v>
      </c>
      <c r="J144" s="139">
        <v>0.85135237529598085</v>
      </c>
      <c r="K144" s="139">
        <v>0.85135237529598073</v>
      </c>
      <c r="L144" s="139">
        <v>0.43715863063438837</v>
      </c>
      <c r="M144" s="139">
        <v>4.5554868091441634</v>
      </c>
      <c r="N144" s="139">
        <v>0.42077207140903727</v>
      </c>
      <c r="O144" s="139">
        <v>1.7043780596962194E-5</v>
      </c>
      <c r="P144" s="139">
        <v>1.6623541601584902E-3</v>
      </c>
      <c r="Q144" s="139">
        <v>3.2933268528968373E-5</v>
      </c>
      <c r="R144" s="139">
        <v>2.5777036332907564E-3</v>
      </c>
      <c r="S144" s="139">
        <v>1.7317554303667385E-3</v>
      </c>
      <c r="T144" s="139">
        <v>8.5489512362189087E-5</v>
      </c>
      <c r="U144" s="139">
        <v>3.1778975864012353E-5</v>
      </c>
      <c r="V144" s="139">
        <v>5.685586875573541E-3</v>
      </c>
      <c r="W144" s="139">
        <v>0.17045680000000002</v>
      </c>
      <c r="X144" s="139">
        <v>7.7418293013000001E-3</v>
      </c>
      <c r="Y144" s="139">
        <v>8.6970483508999989E-3</v>
      </c>
      <c r="Z144" s="139">
        <v>6.7981303754000005E-3</v>
      </c>
      <c r="AA144" s="139">
        <v>7.2516138096000004E-3</v>
      </c>
      <c r="AB144" s="139">
        <v>3.0488621837200004E-2</v>
      </c>
      <c r="AC144" s="139">
        <v>1.704566E-4</v>
      </c>
      <c r="AD144" s="139">
        <v>3.72328E-5</v>
      </c>
      <c r="AE144" s="58"/>
      <c r="AF144" s="144">
        <v>13279.195704125983</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23.312638433514323</v>
      </c>
      <c r="F145" s="139">
        <v>1.1785149277340479</v>
      </c>
      <c r="G145" s="139">
        <v>2.4376810114089769</v>
      </c>
      <c r="H145" s="139">
        <v>8.1914870256335134E-3</v>
      </c>
      <c r="I145" s="139">
        <v>0.77424920954433074</v>
      </c>
      <c r="J145" s="139">
        <v>0.77424920954433107</v>
      </c>
      <c r="K145" s="139">
        <v>0.77424920954433041</v>
      </c>
      <c r="L145" s="139">
        <v>0.43597644117994278</v>
      </c>
      <c r="M145" s="139">
        <v>4.8227058686169819</v>
      </c>
      <c r="N145" s="139">
        <v>0.11173205007186819</v>
      </c>
      <c r="O145" s="139">
        <v>3.1006136033764657E-5</v>
      </c>
      <c r="P145" s="139">
        <v>3.2484273202110212E-3</v>
      </c>
      <c r="Q145" s="139">
        <v>6.1706487272585069E-5</v>
      </c>
      <c r="R145" s="139">
        <v>5.1863407375404335E-3</v>
      </c>
      <c r="S145" s="139">
        <v>3.4787408903743729E-3</v>
      </c>
      <c r="T145" s="139">
        <v>1.2861131605922243E-4</v>
      </c>
      <c r="U145" s="139">
        <v>6.140070247764081E-5</v>
      </c>
      <c r="V145" s="139">
        <v>1.1042952902127017E-2</v>
      </c>
      <c r="W145" s="139">
        <v>0.1783689</v>
      </c>
      <c r="X145" s="139">
        <v>2.5481206743000005E-3</v>
      </c>
      <c r="Y145" s="139">
        <v>1.54302863058E-2</v>
      </c>
      <c r="Z145" s="139">
        <v>1.7242283229400003E-2</v>
      </c>
      <c r="AA145" s="139">
        <v>3.9637432711999996E-3</v>
      </c>
      <c r="AB145" s="139">
        <v>3.9184433480699998E-2</v>
      </c>
      <c r="AC145" s="139">
        <v>1.1033170000000001E-4</v>
      </c>
      <c r="AD145" s="139">
        <v>3.3453800000000001E-5</v>
      </c>
      <c r="AE145" s="58"/>
      <c r="AF145" s="144">
        <v>26463.164208997685</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2.5407683348023291E-2</v>
      </c>
      <c r="F146" s="139">
        <v>0.17965636602850199</v>
      </c>
      <c r="G146" s="139">
        <v>5.2667333018608575E-3</v>
      </c>
      <c r="H146" s="139">
        <v>1.4901620663196466E-4</v>
      </c>
      <c r="I146" s="139">
        <v>3.6100977942154144E-3</v>
      </c>
      <c r="J146" s="139">
        <v>3.610097794215414E-3</v>
      </c>
      <c r="K146" s="139">
        <v>3.6100977942154148E-3</v>
      </c>
      <c r="L146" s="139">
        <v>4.6331750007010065E-4</v>
      </c>
      <c r="M146" s="139">
        <v>1.4879050167906884</v>
      </c>
      <c r="N146" s="139">
        <v>9.5960325988213455E-2</v>
      </c>
      <c r="O146" s="139">
        <v>4.6877796198061703E-5</v>
      </c>
      <c r="P146" s="139">
        <v>2.2910289863094728E-5</v>
      </c>
      <c r="Q146" s="139">
        <v>7.900099952791287E-7</v>
      </c>
      <c r="R146" s="139">
        <v>2.1175283250244329E-4</v>
      </c>
      <c r="S146" s="139">
        <v>7.9200022532641082E-3</v>
      </c>
      <c r="T146" s="139">
        <v>3.3020966177445445E-4</v>
      </c>
      <c r="U146" s="139">
        <v>4.6674501799518401E-5</v>
      </c>
      <c r="V146" s="139">
        <v>4.6630580106907056E-3</v>
      </c>
      <c r="W146" s="139">
        <v>2.1832000000000002E-3</v>
      </c>
      <c r="X146" s="139">
        <v>3.3269193900000002E-5</v>
      </c>
      <c r="Y146" s="139">
        <v>6.0993522200000001E-5</v>
      </c>
      <c r="Z146" s="139">
        <v>2.0793246200000002E-5</v>
      </c>
      <c r="AA146" s="139">
        <v>7.1390145299999997E-5</v>
      </c>
      <c r="AB146" s="139">
        <v>1.8644610760000001E-4</v>
      </c>
      <c r="AC146" s="139">
        <v>2.1832000000000001E-6</v>
      </c>
      <c r="AD146" s="139">
        <v>2.1832000000000001E-6</v>
      </c>
      <c r="AE146" s="58"/>
      <c r="AF146" s="144">
        <v>118.13973972022734</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4.2253014768847468</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0.40774807180518363</v>
      </c>
      <c r="J148" s="139">
        <v>0.80077522080734953</v>
      </c>
      <c r="K148" s="139">
        <v>1.0077000220168371</v>
      </c>
      <c r="L148" s="139">
        <v>8.8672587989390095E-2</v>
      </c>
      <c r="M148" s="139" t="s">
        <v>428</v>
      </c>
      <c r="N148" s="139">
        <v>3.2208581091206736</v>
      </c>
      <c r="O148" s="139">
        <v>1.3872893194193008E-2</v>
      </c>
      <c r="P148" s="139" t="s">
        <v>428</v>
      </c>
      <c r="Q148" s="139">
        <v>3.6711067251939386E-2</v>
      </c>
      <c r="R148" s="139">
        <v>1.2046311310935371</v>
      </c>
      <c r="S148" s="139">
        <v>26.4694291843272</v>
      </c>
      <c r="T148" s="139">
        <v>0.18349263112446709</v>
      </c>
      <c r="U148" s="139">
        <v>2.0154000440336731E-2</v>
      </c>
      <c r="V148" s="139">
        <v>8.1323597737673268</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0.18159973515628447</v>
      </c>
      <c r="J149" s="139">
        <v>0.33629580584497132</v>
      </c>
      <c r="K149" s="139">
        <v>0.67259161168994264</v>
      </c>
      <c r="L149" s="139">
        <v>7.1294710839133902E-3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172.38625845665914</v>
      </c>
      <c r="F152" s="13">
        <f t="shared" ref="F152:AD152" si="2">SUM(F$141, F$151, IF(AND(ISNUMBER(SEARCH($B$4,"AT|BE|CH|GB|IE|LT|LU|NL")),SUM(F$143:F$149)&gt;0),SUM(F$143:F$149)-SUM(F$27:F$33),0))</f>
        <v>142.09427684894305</v>
      </c>
      <c r="G152" s="13">
        <f t="shared" si="2"/>
        <v>179.14377809984535</v>
      </c>
      <c r="H152" s="13">
        <f t="shared" si="2"/>
        <v>140.0057436208586</v>
      </c>
      <c r="I152" s="13">
        <f t="shared" si="2"/>
        <v>21.373100632710308</v>
      </c>
      <c r="J152" s="13">
        <f t="shared" si="2"/>
        <v>31.930788864101469</v>
      </c>
      <c r="K152" s="13">
        <f t="shared" si="2"/>
        <v>74.751000003276332</v>
      </c>
      <c r="L152" s="13">
        <f t="shared" si="2"/>
        <v>3.9735794107646463</v>
      </c>
      <c r="M152" s="13">
        <f t="shared" si="2"/>
        <v>392.31897204709878</v>
      </c>
      <c r="N152" s="13">
        <f t="shared" si="2"/>
        <v>58.311951908749521</v>
      </c>
      <c r="O152" s="13">
        <f t="shared" si="2"/>
        <v>0.62599854643285135</v>
      </c>
      <c r="P152" s="13">
        <f t="shared" si="2"/>
        <v>0.44870747190718668</v>
      </c>
      <c r="Q152" s="13">
        <f t="shared" si="2"/>
        <v>1.9694686513322399</v>
      </c>
      <c r="R152" s="13">
        <f t="shared" si="2"/>
        <v>5.8036434365060794</v>
      </c>
      <c r="S152" s="13">
        <f t="shared" si="2"/>
        <v>33.766092689330037</v>
      </c>
      <c r="T152" s="13">
        <f t="shared" si="2"/>
        <v>30.987732441350548</v>
      </c>
      <c r="U152" s="13">
        <f t="shared" si="2"/>
        <v>6.6476269542662205</v>
      </c>
      <c r="V152" s="13">
        <f t="shared" si="2"/>
        <v>59.453840332832776</v>
      </c>
      <c r="W152" s="13">
        <f t="shared" si="2"/>
        <v>30.951070634703765</v>
      </c>
      <c r="X152" s="13">
        <f t="shared" si="2"/>
        <v>4.5685628458505469</v>
      </c>
      <c r="Y152" s="13">
        <f t="shared" si="2"/>
        <v>8.0636923132144176</v>
      </c>
      <c r="Z152" s="13">
        <f t="shared" si="2"/>
        <v>3.8283855879929973</v>
      </c>
      <c r="AA152" s="13">
        <f t="shared" si="2"/>
        <v>3.099787167510117</v>
      </c>
      <c r="AB152" s="13">
        <f t="shared" si="2"/>
        <v>19.560427914568077</v>
      </c>
      <c r="AC152" s="13">
        <f t="shared" si="2"/>
        <v>8.0273329421515243</v>
      </c>
      <c r="AD152" s="13">
        <f t="shared" si="2"/>
        <v>28.409937924947375</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172.38625845665914</v>
      </c>
      <c r="F154" s="13">
        <f>SUM(F$141, F$153, -1 * IF(OR($B$6=2005,$B$6&gt;=2020),SUM(F$99:F$122),0), IF(AND(ISNUMBER(SEARCH($B$4,"AT|BE|CH|GB|IE|LT|LU|NL")),SUM(F$143:F$149)&gt;0),SUM(F$143:F$149)-SUM(F$27:F$33),0))</f>
        <v>142.09427684894305</v>
      </c>
      <c r="G154" s="13">
        <f>SUM(G$141, G$153, IF(AND(ISNUMBER(SEARCH($B$4,"AT|BE|CH|GB|IE|LT|LU|NL")),SUM(G$143:G$149)&gt;0),SUM(G$143:G$149)-SUM(G$27:G$33),0))</f>
        <v>179.14377809984535</v>
      </c>
      <c r="H154" s="13">
        <f>SUM(H$141, H$153, IF(AND(ISNUMBER(SEARCH($B$4,"AT|BE|CH|GB|IE|LT|LU|NL")),SUM(H$143:H$149)&gt;0),SUM(H$143:H$149)-SUM(H$27:H$33),0))</f>
        <v>140.0057436208586</v>
      </c>
      <c r="I154" s="13">
        <f t="shared" ref="I154:AD154" si="3">SUM(I$141, I$153, IF(AND(ISNUMBER(SEARCH($B$4,"AT|BE|CH|GB|IE|LT|LU|NL")),SUM(I$143:I$149)&gt;0),SUM(I$143:I$149)-SUM(I$27:I$33),0))</f>
        <v>21.373100632710308</v>
      </c>
      <c r="J154" s="13">
        <f t="shared" si="3"/>
        <v>31.930788864101469</v>
      </c>
      <c r="K154" s="13">
        <f t="shared" si="3"/>
        <v>74.751000003276332</v>
      </c>
      <c r="L154" s="13">
        <f t="shared" si="3"/>
        <v>3.9735794107646463</v>
      </c>
      <c r="M154" s="13">
        <f t="shared" si="3"/>
        <v>392.31897204709878</v>
      </c>
      <c r="N154" s="13">
        <f t="shared" si="3"/>
        <v>58.311951908749521</v>
      </c>
      <c r="O154" s="13">
        <f t="shared" si="3"/>
        <v>0.62599854643285135</v>
      </c>
      <c r="P154" s="13">
        <f t="shared" si="3"/>
        <v>0.44870747190718668</v>
      </c>
      <c r="Q154" s="13">
        <f t="shared" si="3"/>
        <v>1.9694686513322399</v>
      </c>
      <c r="R154" s="13">
        <f t="shared" si="3"/>
        <v>5.8036434365060794</v>
      </c>
      <c r="S154" s="13">
        <f t="shared" si="3"/>
        <v>33.766092689330037</v>
      </c>
      <c r="T154" s="13">
        <f t="shared" si="3"/>
        <v>30.987732441350548</v>
      </c>
      <c r="U154" s="13">
        <f t="shared" si="3"/>
        <v>6.6476269542662205</v>
      </c>
      <c r="V154" s="13">
        <f t="shared" si="3"/>
        <v>59.453840332832776</v>
      </c>
      <c r="W154" s="13">
        <f t="shared" si="3"/>
        <v>30.951070634703765</v>
      </c>
      <c r="X154" s="13">
        <f t="shared" si="3"/>
        <v>4.5685628458505469</v>
      </c>
      <c r="Y154" s="13">
        <f t="shared" si="3"/>
        <v>8.0636923132144176</v>
      </c>
      <c r="Z154" s="13">
        <f t="shared" si="3"/>
        <v>3.8283855879929973</v>
      </c>
      <c r="AA154" s="13">
        <f t="shared" si="3"/>
        <v>3.099787167510117</v>
      </c>
      <c r="AB154" s="13">
        <f t="shared" si="3"/>
        <v>19.560427914568077</v>
      </c>
      <c r="AC154" s="13">
        <f t="shared" si="3"/>
        <v>8.0273329421515243</v>
      </c>
      <c r="AD154" s="13">
        <f t="shared" si="3"/>
        <v>28.409937924947375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4.6668485736684922</v>
      </c>
      <c r="F157" s="141">
        <v>0.15683425822750666</v>
      </c>
      <c r="G157" s="141">
        <v>0.28870586940962478</v>
      </c>
      <c r="H157" s="141" t="s">
        <v>442</v>
      </c>
      <c r="I157" s="141">
        <v>5.6682117680986466E-2</v>
      </c>
      <c r="J157" s="141">
        <v>5.6682117680986466E-2</v>
      </c>
      <c r="K157" s="141">
        <v>5.6682117680986466E-2</v>
      </c>
      <c r="L157" s="141">
        <v>2.7207416486873501E-2</v>
      </c>
      <c r="M157" s="141">
        <v>1.2693218906714769</v>
      </c>
      <c r="N157" s="141">
        <v>1.2125527215617743E-3</v>
      </c>
      <c r="O157" s="141">
        <v>9.0941454117133067E-5</v>
      </c>
      <c r="P157" s="141">
        <v>1.8188290823426612E-3</v>
      </c>
      <c r="Q157" s="141">
        <v>4.5470727058566531E-4</v>
      </c>
      <c r="R157" s="141">
        <v>3.0313818039044357E-3</v>
      </c>
      <c r="S157" s="141">
        <v>3.3345199842948793E-3</v>
      </c>
      <c r="T157" s="141">
        <v>1.2125527215617743E-4</v>
      </c>
      <c r="U157" s="141">
        <v>1.6672599921474397E-3</v>
      </c>
      <c r="V157" s="141">
        <v>0.43955036156614319</v>
      </c>
      <c r="W157" s="141" t="s">
        <v>442</v>
      </c>
      <c r="X157" s="141" t="s">
        <v>442</v>
      </c>
      <c r="Y157" s="141" t="s">
        <v>442</v>
      </c>
      <c r="Z157" s="141" t="s">
        <v>442</v>
      </c>
      <c r="AA157" s="141" t="s">
        <v>442</v>
      </c>
      <c r="AB157" s="141" t="s">
        <v>442</v>
      </c>
      <c r="AC157" s="141" t="s">
        <v>442</v>
      </c>
      <c r="AD157" s="141" t="s">
        <v>442</v>
      </c>
      <c r="AE157" s="58"/>
      <c r="AF157" s="142">
        <v>15156.909019522178</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0.18635888759043936</v>
      </c>
      <c r="F158" s="141">
        <v>4.5994714274220014E-3</v>
      </c>
      <c r="G158" s="141">
        <v>9.2736423810265665E-3</v>
      </c>
      <c r="H158" s="141" t="s">
        <v>442</v>
      </c>
      <c r="I158" s="141">
        <v>9.962124272934168E-4</v>
      </c>
      <c r="J158" s="141">
        <v>9.962124272934168E-4</v>
      </c>
      <c r="K158" s="141">
        <v>9.962124272934168E-4</v>
      </c>
      <c r="L158" s="141">
        <v>4.7818196510084006E-4</v>
      </c>
      <c r="M158" s="141">
        <v>6.4752652755268023E-2</v>
      </c>
      <c r="N158" s="141">
        <v>3.896722631154796E-5</v>
      </c>
      <c r="O158" s="141">
        <v>2.922541973366097E-6</v>
      </c>
      <c r="P158" s="141">
        <v>5.8450839467321934E-5</v>
      </c>
      <c r="Q158" s="141">
        <v>1.4612709866830483E-5</v>
      </c>
      <c r="R158" s="141">
        <v>9.7418065778869908E-5</v>
      </c>
      <c r="S158" s="141">
        <v>1.0715987235675689E-4</v>
      </c>
      <c r="T158" s="141">
        <v>3.896722631154796E-6</v>
      </c>
      <c r="U158" s="141">
        <v>5.3579936178378447E-5</v>
      </c>
      <c r="V158" s="141">
        <v>1.4125619537936136E-2</v>
      </c>
      <c r="W158" s="141" t="s">
        <v>442</v>
      </c>
      <c r="X158" s="141" t="s">
        <v>442</v>
      </c>
      <c r="Y158" s="141" t="s">
        <v>442</v>
      </c>
      <c r="Z158" s="141" t="s">
        <v>442</v>
      </c>
      <c r="AA158" s="141" t="s">
        <v>442</v>
      </c>
      <c r="AB158" s="141" t="s">
        <v>442</v>
      </c>
      <c r="AC158" s="141" t="s">
        <v>442</v>
      </c>
      <c r="AD158" s="141" t="s">
        <v>442</v>
      </c>
      <c r="AE158" s="58"/>
      <c r="AF158" s="143">
        <v>487.09032889434951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11.779685654836445</v>
      </c>
      <c r="F159" s="141">
        <v>0.27250000000000002</v>
      </c>
      <c r="G159" s="141">
        <v>3.2149430003295363</v>
      </c>
      <c r="H159" s="141" t="s">
        <v>442</v>
      </c>
      <c r="I159" s="141">
        <v>0.31632403036171169</v>
      </c>
      <c r="J159" s="141">
        <v>0.37210400461426529</v>
      </c>
      <c r="K159" s="141">
        <v>0.37210400461426529</v>
      </c>
      <c r="L159" s="141">
        <v>6.5966217868266994E-2</v>
      </c>
      <c r="M159" s="141">
        <v>0.59821999999999986</v>
      </c>
      <c r="N159" s="141">
        <v>2.3039999999999998E-2</v>
      </c>
      <c r="O159" s="141">
        <v>2.0800000000000003E-3</v>
      </c>
      <c r="P159" s="141">
        <v>4.2399999999999998E-3</v>
      </c>
      <c r="Q159" s="141">
        <v>3.832E-2</v>
      </c>
      <c r="R159" s="141">
        <v>4.1399999999999999E-2</v>
      </c>
      <c r="S159" s="141">
        <v>0.15754000000000001</v>
      </c>
      <c r="T159" s="141">
        <v>1.7080000000000002</v>
      </c>
      <c r="U159" s="141">
        <v>2.1299999999999999E-2</v>
      </c>
      <c r="V159" s="141">
        <v>0.18959999999999999</v>
      </c>
      <c r="W159" s="141">
        <v>3.7540000000000004E-2</v>
      </c>
      <c r="X159" s="141">
        <v>4.66E-4</v>
      </c>
      <c r="Y159" s="141">
        <v>2.5799999999999998E-3</v>
      </c>
      <c r="Z159" s="141">
        <v>2.0800000000000003E-3</v>
      </c>
      <c r="AA159" s="141">
        <v>5.579999999999999E-4</v>
      </c>
      <c r="AB159" s="141">
        <v>5.6839999999999998E-3</v>
      </c>
      <c r="AC159" s="141" t="s">
        <v>442</v>
      </c>
      <c r="AD159" s="141">
        <v>3.2603999999999994E-2</v>
      </c>
      <c r="AE159" s="58"/>
      <c r="AF159" s="143">
        <v>6739.0816536000002</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0.15889436950500718</v>
      </c>
      <c r="X163" s="22">
        <v>1.1440394604360515</v>
      </c>
      <c r="Y163" s="22">
        <v>0.74680353667353372</v>
      </c>
      <c r="Z163" s="22">
        <v>0.3654570498615165</v>
      </c>
      <c r="AA163" s="22">
        <v>0.42901479766351941</v>
      </c>
      <c r="AB163" s="22">
        <v>2.6853148446346209</v>
      </c>
      <c r="AC163" s="22" t="s">
        <v>442</v>
      </c>
      <c r="AD163" s="22">
        <v>4.6079367156452077E-2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38B3-09EF-4EF0-B4EF-0065EE2F12EB}">
  <sheetPr codeName="Sheet11"/>
  <dimension ref="A1:AL170"/>
  <sheetViews>
    <sheetView zoomScale="75" zoomScaleNormal="75" workbookViewId="0">
      <pane xSplit="4" ySplit="13" topLeftCell="E155"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1999</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38.768706999999999</v>
      </c>
      <c r="F14" s="138">
        <v>0.36312796856122503</v>
      </c>
      <c r="G14" s="138">
        <v>102.536234972</v>
      </c>
      <c r="H14" s="138" t="s">
        <v>442</v>
      </c>
      <c r="I14" s="138">
        <v>1.5132394445006423</v>
      </c>
      <c r="J14" s="138">
        <v>2.0776926737904096</v>
      </c>
      <c r="K14" s="138">
        <v>2.779530597230047</v>
      </c>
      <c r="L14" s="138">
        <v>6.8909496717760699E-2</v>
      </c>
      <c r="M14" s="138">
        <v>20.152879395052555</v>
      </c>
      <c r="N14" s="138">
        <v>0.97679061566196168</v>
      </c>
      <c r="O14" s="138">
        <v>0.15668922887984499</v>
      </c>
      <c r="P14" s="138">
        <v>0.16415111051453521</v>
      </c>
      <c r="Q14" s="138">
        <v>0.92275559390954998</v>
      </c>
      <c r="R14" s="138">
        <v>0.58280341675996505</v>
      </c>
      <c r="S14" s="138">
        <v>0.7407173948064113</v>
      </c>
      <c r="T14" s="138">
        <v>15.024395637655244</v>
      </c>
      <c r="U14" s="138">
        <v>2.3200055951275216</v>
      </c>
      <c r="V14" s="138">
        <v>6.2098735897356798</v>
      </c>
      <c r="W14" s="138">
        <v>0.88973708996738898</v>
      </c>
      <c r="X14" s="138">
        <v>6.4145781755680051E-5</v>
      </c>
      <c r="Y14" s="138">
        <v>2.9867580524243118E-3</v>
      </c>
      <c r="Z14" s="138">
        <v>2.3965004238027526E-3</v>
      </c>
      <c r="AA14" s="138">
        <v>5.044098890277164E-4</v>
      </c>
      <c r="AB14" s="138">
        <v>5.9518141470104608E-3</v>
      </c>
      <c r="AC14" s="138">
        <v>0.49434076397055587</v>
      </c>
      <c r="AD14" s="138">
        <v>2.4348127180639318E-4</v>
      </c>
      <c r="AE14" s="55"/>
      <c r="AF14" s="147">
        <v>58153.044268800004</v>
      </c>
      <c r="AG14" s="147">
        <v>74651.989225538884</v>
      </c>
      <c r="AH14" s="147">
        <v>61545.83</v>
      </c>
      <c r="AI14" s="147" t="s">
        <v>430</v>
      </c>
      <c r="AJ14" s="147" t="s">
        <v>430</v>
      </c>
      <c r="AK14" s="147" t="s">
        <v>428</v>
      </c>
      <c r="AL14" s="45" t="s">
        <v>49</v>
      </c>
    </row>
    <row r="15" spans="1:38" s="1" customFormat="1" ht="26.25" customHeight="1" thickBot="1" x14ac:dyDescent="0.25">
      <c r="A15" s="65" t="s">
        <v>53</v>
      </c>
      <c r="B15" s="65" t="s">
        <v>54</v>
      </c>
      <c r="C15" s="66" t="s">
        <v>55</v>
      </c>
      <c r="D15" s="67"/>
      <c r="E15" s="138">
        <v>0.65251348598457137</v>
      </c>
      <c r="F15" s="138">
        <v>8.9016660115199993E-3</v>
      </c>
      <c r="G15" s="138">
        <v>0.64638152184031183</v>
      </c>
      <c r="H15" s="138" t="s">
        <v>442</v>
      </c>
      <c r="I15" s="138">
        <v>8.454959178760801E-3</v>
      </c>
      <c r="J15" s="138">
        <v>1.2728273137308004E-2</v>
      </c>
      <c r="K15" s="138">
        <v>1.6448092872732002E-2</v>
      </c>
      <c r="L15" s="138">
        <v>8.0786200074825607E-4</v>
      </c>
      <c r="M15" s="138">
        <v>4.4146545320159998E-2</v>
      </c>
      <c r="N15" s="138">
        <v>7.8914599752978008E-3</v>
      </c>
      <c r="O15" s="138">
        <v>6.8549348360942997E-3</v>
      </c>
      <c r="P15" s="138">
        <v>1.3886705892096E-3</v>
      </c>
      <c r="Q15" s="138">
        <v>3.8241718400736E-3</v>
      </c>
      <c r="R15" s="138">
        <v>2.7923411219584755E-2</v>
      </c>
      <c r="S15" s="138">
        <v>1.7047852424755677E-2</v>
      </c>
      <c r="T15" s="138">
        <v>0.52999079410526262</v>
      </c>
      <c r="U15" s="138">
        <v>6.4624014839462411E-3</v>
      </c>
      <c r="V15" s="138">
        <v>7.8456264344893806E-2</v>
      </c>
      <c r="W15" s="138">
        <v>1.6494317280000004E-3</v>
      </c>
      <c r="X15" s="138">
        <v>1.7981970176772002E-6</v>
      </c>
      <c r="Y15" s="138">
        <v>5.5053511848720007E-6</v>
      </c>
      <c r="Z15" s="138">
        <v>1.6960572767627999E-6</v>
      </c>
      <c r="AA15" s="138">
        <v>1.6960572767627999E-6</v>
      </c>
      <c r="AB15" s="138">
        <v>1.0695662756074801E-5</v>
      </c>
      <c r="AC15" s="138" t="s">
        <v>428</v>
      </c>
      <c r="AD15" s="138" t="s">
        <v>428</v>
      </c>
      <c r="AE15" s="55"/>
      <c r="AF15" s="147">
        <v>3619.0531728000001</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0.13486462614080896</v>
      </c>
      <c r="F16" s="138">
        <v>5.4200638080000008E-4</v>
      </c>
      <c r="G16" s="138">
        <v>0.11136895623477826</v>
      </c>
      <c r="H16" s="138" t="s">
        <v>442</v>
      </c>
      <c r="I16" s="138">
        <v>3.7262938680000003E-2</v>
      </c>
      <c r="J16" s="138">
        <v>5.3523130104000012E-2</v>
      </c>
      <c r="K16" s="138">
        <v>5.555565403200001E-2</v>
      </c>
      <c r="L16" s="138" t="s">
        <v>429</v>
      </c>
      <c r="M16" s="138">
        <v>0.14258948436947966</v>
      </c>
      <c r="N16" s="138">
        <v>1.8970223328000003E-2</v>
      </c>
      <c r="O16" s="138">
        <v>1.0840127616000002E-3</v>
      </c>
      <c r="P16" s="138">
        <v>2.0325239280000001E-2</v>
      </c>
      <c r="Q16" s="138">
        <v>7.4525877360000006E-3</v>
      </c>
      <c r="R16" s="138">
        <v>3.8617954632000008E-3</v>
      </c>
      <c r="S16" s="138">
        <v>1.6937699400000002E-2</v>
      </c>
      <c r="T16" s="138">
        <v>3.5230414752000002E-3</v>
      </c>
      <c r="U16" s="138">
        <v>1.9647731304000002E-3</v>
      </c>
      <c r="V16" s="138">
        <v>3.1165366896000007E-2</v>
      </c>
      <c r="W16" s="138">
        <v>1.7615207376000003E-2</v>
      </c>
      <c r="X16" s="138">
        <v>1.9647731304000001E-7</v>
      </c>
      <c r="Y16" s="138">
        <v>2.0325239280000004E-9</v>
      </c>
      <c r="Z16" s="138">
        <v>6.7750797600000009E-10</v>
      </c>
      <c r="AA16" s="138">
        <v>6.7750797600000009E-10</v>
      </c>
      <c r="AB16" s="138">
        <v>1.9986485292000001E-7</v>
      </c>
      <c r="AC16" s="138" t="s">
        <v>429</v>
      </c>
      <c r="AD16" s="138" t="s">
        <v>429</v>
      </c>
      <c r="AE16" s="55"/>
      <c r="AF16" s="147" t="s">
        <v>429</v>
      </c>
      <c r="AG16" s="147">
        <v>677.5079760000001</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3.2380179792312926E-3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3.0115495325908568</v>
      </c>
      <c r="F18" s="138">
        <v>0.18616320376136419</v>
      </c>
      <c r="G18" s="138">
        <v>17.771878037234355</v>
      </c>
      <c r="H18" s="138" t="s">
        <v>442</v>
      </c>
      <c r="I18" s="138">
        <v>0.2721604679440911</v>
      </c>
      <c r="J18" s="138">
        <v>0.35441071631347826</v>
      </c>
      <c r="K18" s="138">
        <v>0.45311101435674267</v>
      </c>
      <c r="L18" s="138">
        <v>0.15202784491963189</v>
      </c>
      <c r="M18" s="138">
        <v>0.6853158349401014</v>
      </c>
      <c r="N18" s="138">
        <v>0.2631292008730956</v>
      </c>
      <c r="O18" s="138">
        <v>4.9339085994547956E-3</v>
      </c>
      <c r="P18" s="138">
        <v>2.1537018764464944E-3</v>
      </c>
      <c r="Q18" s="138">
        <v>1.6476454016630091E-2</v>
      </c>
      <c r="R18" s="138">
        <v>0.210505302324587</v>
      </c>
      <c r="S18" s="138">
        <v>0.11840827934727184</v>
      </c>
      <c r="T18" s="138">
        <v>4.2757920877956881</v>
      </c>
      <c r="U18" s="138">
        <v>1.663017074682166E-3</v>
      </c>
      <c r="V18" s="138">
        <v>0.13192544211199028</v>
      </c>
      <c r="W18" s="138">
        <v>2.3030069543428372E-2</v>
      </c>
      <c r="X18" s="138">
        <v>3.1255094380367075E-2</v>
      </c>
      <c r="Y18" s="138">
        <v>0.24675074510816117</v>
      </c>
      <c r="Z18" s="138">
        <v>2.7965084445591603E-2</v>
      </c>
      <c r="AA18" s="138">
        <v>2.4675074510816117E-2</v>
      </c>
      <c r="AB18" s="138">
        <v>0.33064599844493597</v>
      </c>
      <c r="AC18" s="138" t="s">
        <v>430</v>
      </c>
      <c r="AD18" s="138" t="s">
        <v>430</v>
      </c>
      <c r="AE18" s="55"/>
      <c r="AF18" s="147">
        <v>16759.79035337703</v>
      </c>
      <c r="AG18" s="147" t="s">
        <v>430</v>
      </c>
      <c r="AH18" s="147">
        <v>632.11614756951417</v>
      </c>
      <c r="AI18" s="147" t="s">
        <v>430</v>
      </c>
      <c r="AJ18" s="147" t="s">
        <v>430</v>
      </c>
      <c r="AK18" s="147" t="s">
        <v>428</v>
      </c>
      <c r="AL18" s="45" t="s">
        <v>49</v>
      </c>
    </row>
    <row r="19" spans="1:38" s="2" customFormat="1" ht="26.25" customHeight="1" thickBot="1" x14ac:dyDescent="0.25">
      <c r="A19" s="65" t="s">
        <v>53</v>
      </c>
      <c r="B19" s="65" t="s">
        <v>62</v>
      </c>
      <c r="C19" s="66" t="s">
        <v>63</v>
      </c>
      <c r="D19" s="67"/>
      <c r="E19" s="138">
        <v>0.51353521551204606</v>
      </c>
      <c r="F19" s="138">
        <v>0.10395885802233451</v>
      </c>
      <c r="G19" s="138">
        <v>2.1560774121694273</v>
      </c>
      <c r="H19" s="138" t="s">
        <v>442</v>
      </c>
      <c r="I19" s="138">
        <v>4.6189785183525109E-2</v>
      </c>
      <c r="J19" s="138">
        <v>5.9389639232000455E-2</v>
      </c>
      <c r="K19" s="138">
        <v>7.5229464090170881E-2</v>
      </c>
      <c r="L19" s="138">
        <v>2.4498540954524691E-2</v>
      </c>
      <c r="M19" s="138">
        <v>0.20339080403285192</v>
      </c>
      <c r="N19" s="138">
        <v>4.2276626461607146E-2</v>
      </c>
      <c r="O19" s="138">
        <v>7.9502616616647012E-4</v>
      </c>
      <c r="P19" s="138">
        <v>2.0849510357393878E-3</v>
      </c>
      <c r="Q19" s="138">
        <v>2.9771845050228242E-3</v>
      </c>
      <c r="R19" s="138">
        <v>3.3835464144489485E-2</v>
      </c>
      <c r="S19" s="138">
        <v>1.9016557385883016E-2</v>
      </c>
      <c r="T19" s="138">
        <v>0.68643624830111039</v>
      </c>
      <c r="U19" s="138">
        <v>4.5958102425960521E-4</v>
      </c>
      <c r="V19" s="138">
        <v>2.3581426453453163E-2</v>
      </c>
      <c r="W19" s="138">
        <v>3.6959591335730953E-3</v>
      </c>
      <c r="X19" s="138">
        <v>5.0159445384206289E-3</v>
      </c>
      <c r="Y19" s="138">
        <v>3.9599562145426023E-2</v>
      </c>
      <c r="Z19" s="138">
        <v>4.4879503764816159E-3</v>
      </c>
      <c r="AA19" s="138">
        <v>3.959956214542603E-3</v>
      </c>
      <c r="AB19" s="138">
        <v>5.3063413274870866E-2</v>
      </c>
      <c r="AC19" s="138" t="s">
        <v>430</v>
      </c>
      <c r="AD19" s="138" t="s">
        <v>430</v>
      </c>
      <c r="AE19" s="55"/>
      <c r="AF19" s="147">
        <v>2776.431837248062</v>
      </c>
      <c r="AG19" s="147" t="s">
        <v>430</v>
      </c>
      <c r="AH19" s="147">
        <v>3235.675925724564</v>
      </c>
      <c r="AI19" s="147" t="s">
        <v>430</v>
      </c>
      <c r="AJ19" s="147" t="s">
        <v>430</v>
      </c>
      <c r="AK19" s="147" t="s">
        <v>428</v>
      </c>
      <c r="AL19" s="45" t="s">
        <v>49</v>
      </c>
    </row>
    <row r="20" spans="1:38" s="2" customFormat="1" ht="26.25" customHeight="1" thickBot="1" x14ac:dyDescent="0.25">
      <c r="A20" s="65" t="s">
        <v>53</v>
      </c>
      <c r="B20" s="65" t="s">
        <v>64</v>
      </c>
      <c r="C20" s="66" t="s">
        <v>65</v>
      </c>
      <c r="D20" s="67"/>
      <c r="E20" s="138">
        <v>0.12125774662896814</v>
      </c>
      <c r="F20" s="138">
        <v>2.8492506220900823E-2</v>
      </c>
      <c r="G20" s="138">
        <v>0.13654866372590752</v>
      </c>
      <c r="H20" s="138" t="s">
        <v>442</v>
      </c>
      <c r="I20" s="138">
        <v>8.0157498791652675E-3</v>
      </c>
      <c r="J20" s="138">
        <v>1.0196784212881957E-2</v>
      </c>
      <c r="K20" s="138">
        <v>1.2814025413341982E-2</v>
      </c>
      <c r="L20" s="138">
        <v>4.0632849118244461E-3</v>
      </c>
      <c r="M20" s="138">
        <v>4.7873608976279416E-2</v>
      </c>
      <c r="N20" s="138">
        <v>6.9908505119407093E-3</v>
      </c>
      <c r="O20" s="138">
        <v>1.3180629453596302E-4</v>
      </c>
      <c r="P20" s="138">
        <v>6.1016139445139561E-4</v>
      </c>
      <c r="Q20" s="138">
        <v>5.4112181262797846E-4</v>
      </c>
      <c r="R20" s="138">
        <v>5.5970868372797241E-3</v>
      </c>
      <c r="S20" s="138">
        <v>3.143417229145031E-3</v>
      </c>
      <c r="T20" s="138">
        <v>0.11342742429623273</v>
      </c>
      <c r="U20" s="138">
        <v>1.0447135528742559E-4</v>
      </c>
      <c r="V20" s="138">
        <v>4.2555340389045793E-3</v>
      </c>
      <c r="W20" s="138">
        <v>6.1068961344067237E-4</v>
      </c>
      <c r="X20" s="138">
        <v>8.2879304681234109E-4</v>
      </c>
      <c r="Y20" s="138">
        <v>6.5431030011500625E-3</v>
      </c>
      <c r="Z20" s="138">
        <v>7.4155167346367362E-4</v>
      </c>
      <c r="AA20" s="138">
        <v>6.5431030011500616E-4</v>
      </c>
      <c r="AB20" s="138">
        <v>8.7677580215410819E-3</v>
      </c>
      <c r="AC20" s="138" t="s">
        <v>430</v>
      </c>
      <c r="AD20" s="138" t="s">
        <v>430</v>
      </c>
      <c r="AE20" s="55"/>
      <c r="AF20" s="147">
        <v>436.69434583533621</v>
      </c>
      <c r="AG20" s="147" t="s">
        <v>430</v>
      </c>
      <c r="AH20" s="147">
        <v>1048.661979754412</v>
      </c>
      <c r="AI20" s="147" t="s">
        <v>430</v>
      </c>
      <c r="AJ20" s="147" t="s">
        <v>430</v>
      </c>
      <c r="AK20" s="147" t="s">
        <v>428</v>
      </c>
      <c r="AL20" s="45" t="s">
        <v>49</v>
      </c>
    </row>
    <row r="21" spans="1:38" s="2" customFormat="1" ht="26.25" customHeight="1" thickBot="1" x14ac:dyDescent="0.25">
      <c r="A21" s="65" t="s">
        <v>53</v>
      </c>
      <c r="B21" s="65" t="s">
        <v>66</v>
      </c>
      <c r="C21" s="66" t="s">
        <v>67</v>
      </c>
      <c r="D21" s="67"/>
      <c r="E21" s="138">
        <v>1.7692014358675012</v>
      </c>
      <c r="F21" s="138">
        <v>0.36657797740880926</v>
      </c>
      <c r="G21" s="138">
        <v>9.9316063647145327</v>
      </c>
      <c r="H21" s="138" t="s">
        <v>442</v>
      </c>
      <c r="I21" s="138">
        <v>0.26217981673927143</v>
      </c>
      <c r="J21" s="138">
        <v>0.3199957008739463</v>
      </c>
      <c r="K21" s="138">
        <v>0.38622672398832686</v>
      </c>
      <c r="L21" s="138">
        <v>9.9052254472938292E-2</v>
      </c>
      <c r="M21" s="138">
        <v>1.416606074072229</v>
      </c>
      <c r="N21" s="138">
        <v>0.27225373809620962</v>
      </c>
      <c r="O21" s="138">
        <v>4.5203006439196187E-3</v>
      </c>
      <c r="P21" s="138">
        <v>1.2066517205953765E-2</v>
      </c>
      <c r="Q21" s="138">
        <v>1.4221782851928325E-2</v>
      </c>
      <c r="R21" s="138">
        <v>0.14021411903989173</v>
      </c>
      <c r="S21" s="138">
        <v>8.7037687453097506E-2</v>
      </c>
      <c r="T21" s="138">
        <v>2.6295985518616929</v>
      </c>
      <c r="U21" s="138">
        <v>2.9832894454651375E-3</v>
      </c>
      <c r="V21" s="138">
        <v>0.25236543244510778</v>
      </c>
      <c r="W21" s="138">
        <v>0.2008722969294322</v>
      </c>
      <c r="X21" s="138">
        <v>5.8690412974179831E-2</v>
      </c>
      <c r="Y21" s="138">
        <v>0.20285060170050315</v>
      </c>
      <c r="Z21" s="138">
        <v>3.7686216702319641E-2</v>
      </c>
      <c r="AA21" s="138">
        <v>3.0712975236777317E-2</v>
      </c>
      <c r="AB21" s="138">
        <v>0.32994020661377993</v>
      </c>
      <c r="AC21" s="138">
        <v>1.4436272277058479E-3</v>
      </c>
      <c r="AD21" s="138">
        <v>0.1408444321128938</v>
      </c>
      <c r="AE21" s="55"/>
      <c r="AF21" s="147">
        <v>10484.577420801703</v>
      </c>
      <c r="AG21" s="147">
        <v>828.43101242878697</v>
      </c>
      <c r="AH21" s="147">
        <v>7948.0015602615249</v>
      </c>
      <c r="AI21" s="147" t="s">
        <v>430</v>
      </c>
      <c r="AJ21" s="147" t="s">
        <v>430</v>
      </c>
      <c r="AK21" s="147" t="s">
        <v>428</v>
      </c>
      <c r="AL21" s="45" t="s">
        <v>49</v>
      </c>
    </row>
    <row r="22" spans="1:38" s="2" customFormat="1" ht="26.25" customHeight="1" thickBot="1" x14ac:dyDescent="0.25">
      <c r="A22" s="65" t="s">
        <v>53</v>
      </c>
      <c r="B22" s="69" t="s">
        <v>68</v>
      </c>
      <c r="C22" s="66" t="s">
        <v>69</v>
      </c>
      <c r="D22" s="67"/>
      <c r="E22" s="138">
        <v>1.7030466809178042</v>
      </c>
      <c r="F22" s="138">
        <v>0.21954590301993032</v>
      </c>
      <c r="G22" s="138">
        <v>1.6137561533095592</v>
      </c>
      <c r="H22" s="138" t="s">
        <v>442</v>
      </c>
      <c r="I22" s="138">
        <v>0.21101043889846549</v>
      </c>
      <c r="J22" s="138">
        <v>0.25682191434198715</v>
      </c>
      <c r="K22" s="138">
        <v>0.28566709283734515</v>
      </c>
      <c r="L22" s="138">
        <v>3.8086052787067233E-2</v>
      </c>
      <c r="M22" s="138">
        <v>1.7098137227809771</v>
      </c>
      <c r="N22" s="138">
        <v>4.0216163018157843E-2</v>
      </c>
      <c r="O22" s="138">
        <v>5.1140144394678051E-3</v>
      </c>
      <c r="P22" s="138">
        <v>3.1229499748695315E-2</v>
      </c>
      <c r="Q22" s="138">
        <v>5.8393831865947154E-2</v>
      </c>
      <c r="R22" s="138">
        <v>0.11126068789111715</v>
      </c>
      <c r="S22" s="138">
        <v>0.15106664595022784</v>
      </c>
      <c r="T22" s="138">
        <v>0.59367889015924602</v>
      </c>
      <c r="U22" s="138">
        <v>5.4068772336389431E-2</v>
      </c>
      <c r="V22" s="138">
        <v>0.91757712389100743</v>
      </c>
      <c r="W22" s="138">
        <v>1.1349515132500357E-2</v>
      </c>
      <c r="X22" s="138">
        <v>3.7153694612472414E-3</v>
      </c>
      <c r="Y22" s="138">
        <v>2.8836337424886192E-2</v>
      </c>
      <c r="Z22" s="138">
        <v>3.3643227638283329E-3</v>
      </c>
      <c r="AA22" s="138">
        <v>2.9155130024691449E-3</v>
      </c>
      <c r="AB22" s="138">
        <v>3.8831542652430905E-2</v>
      </c>
      <c r="AC22" s="138">
        <v>9.7763063940279112E-3</v>
      </c>
      <c r="AD22" s="138">
        <v>0.21890425186627716</v>
      </c>
      <c r="AE22" s="55"/>
      <c r="AF22" s="147">
        <v>3058.0318743475482</v>
      </c>
      <c r="AG22" s="147">
        <v>1653.3431675968307</v>
      </c>
      <c r="AH22" s="147">
        <v>1731.1512460316737</v>
      </c>
      <c r="AI22" s="147" t="s">
        <v>430</v>
      </c>
      <c r="AJ22" s="147" t="s">
        <v>430</v>
      </c>
      <c r="AK22" s="147" t="s">
        <v>428</v>
      </c>
      <c r="AL22" s="45" t="s">
        <v>49</v>
      </c>
    </row>
    <row r="23" spans="1:38" s="2" customFormat="1" ht="26.25" customHeight="1" thickBot="1" x14ac:dyDescent="0.25">
      <c r="A23" s="65" t="s">
        <v>70</v>
      </c>
      <c r="B23" s="69" t="s">
        <v>393</v>
      </c>
      <c r="C23" s="66" t="s">
        <v>389</v>
      </c>
      <c r="D23" s="112"/>
      <c r="E23" s="138">
        <v>3.1618704317547164</v>
      </c>
      <c r="F23" s="138">
        <v>0.32724375396229355</v>
      </c>
      <c r="G23" s="138">
        <v>0.31013834936733931</v>
      </c>
      <c r="H23" s="138">
        <v>7.752295030199433E-4</v>
      </c>
      <c r="I23" s="138">
        <v>0.20388535929424509</v>
      </c>
      <c r="J23" s="138">
        <v>0.20388535929424509</v>
      </c>
      <c r="K23" s="138">
        <v>0.20388535929424509</v>
      </c>
      <c r="L23" s="138">
        <v>0.12655621636800574</v>
      </c>
      <c r="M23" s="138">
        <v>1.0440403331921086</v>
      </c>
      <c r="N23" s="138">
        <v>6.7147680512549768E-2</v>
      </c>
      <c r="O23" s="138">
        <v>9.6903687877492918E-4</v>
      </c>
      <c r="P23" s="138">
        <v>4.1967300320343612E-4</v>
      </c>
      <c r="Q23" s="138">
        <v>4.1967300320343605E-3</v>
      </c>
      <c r="R23" s="138">
        <v>4.8451843938746462E-3</v>
      </c>
      <c r="S23" s="138">
        <v>0.16473626939173797</v>
      </c>
      <c r="T23" s="138">
        <v>6.7832581514245044E-3</v>
      </c>
      <c r="U23" s="138">
        <v>9.6903687877492918E-4</v>
      </c>
      <c r="V23" s="138">
        <v>9.6903687877492928E-2</v>
      </c>
      <c r="W23" s="138">
        <v>5.8754220448481052E-3</v>
      </c>
      <c r="X23" s="138">
        <v>2.9071106363247876E-3</v>
      </c>
      <c r="Y23" s="138">
        <v>4.8451843938746462E-3</v>
      </c>
      <c r="Z23" s="138">
        <v>7.1344410544584144E-3</v>
      </c>
      <c r="AA23" s="138">
        <v>6.2950950480515416E-3</v>
      </c>
      <c r="AB23" s="138">
        <v>2.118183113270939E-2</v>
      </c>
      <c r="AC23" s="138">
        <v>0</v>
      </c>
      <c r="AD23" s="138">
        <v>0</v>
      </c>
      <c r="AE23" s="55"/>
      <c r="AF23" s="147">
        <v>4196.7300320343611</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1.5474536697222769</v>
      </c>
      <c r="F24" s="138">
        <v>0.46795599690552908</v>
      </c>
      <c r="G24" s="138">
        <v>5.6030495902774486</v>
      </c>
      <c r="H24" s="138">
        <v>0.11214593573012274</v>
      </c>
      <c r="I24" s="138">
        <v>0.36254758063249526</v>
      </c>
      <c r="J24" s="138">
        <v>0.40665947992072043</v>
      </c>
      <c r="K24" s="138">
        <v>0.46292119594811354</v>
      </c>
      <c r="L24" s="138">
        <v>0.11139687373890465</v>
      </c>
      <c r="M24" s="138">
        <v>2.0471907087860943</v>
      </c>
      <c r="N24" s="138">
        <v>0.25979249732572274</v>
      </c>
      <c r="O24" s="138">
        <v>5.0348424999193515E-2</v>
      </c>
      <c r="P24" s="138">
        <v>8.6128164681187752E-3</v>
      </c>
      <c r="Q24" s="138">
        <v>9.8576419836985361E-3</v>
      </c>
      <c r="R24" s="138">
        <v>0.18123735473847355</v>
      </c>
      <c r="S24" s="138">
        <v>7.9890134545366365E-2</v>
      </c>
      <c r="T24" s="138">
        <v>1.8892948888324255</v>
      </c>
      <c r="U24" s="138">
        <v>3.501396546506753E-3</v>
      </c>
      <c r="V24" s="138">
        <v>2.0032124966501921</v>
      </c>
      <c r="W24" s="138">
        <v>0.14379031874025705</v>
      </c>
      <c r="X24" s="138">
        <v>3.5625542443994448E-2</v>
      </c>
      <c r="Y24" s="138">
        <v>0.1386566398623405</v>
      </c>
      <c r="Z24" s="138">
        <v>2.3550469361592916E-2</v>
      </c>
      <c r="AA24" s="138">
        <v>1.8072795472626042E-2</v>
      </c>
      <c r="AB24" s="138">
        <v>0.21590544714055393</v>
      </c>
      <c r="AC24" s="138">
        <v>3.4554448023260123E-3</v>
      </c>
      <c r="AD24" s="138">
        <v>5.7652933575434648E-2</v>
      </c>
      <c r="AE24" s="55"/>
      <c r="AF24" s="147">
        <v>8227.5010115385212</v>
      </c>
      <c r="AG24" s="147">
        <v>338.78187844138296</v>
      </c>
      <c r="AH24" s="147">
        <v>4899.2826948750389</v>
      </c>
      <c r="AI24" s="147">
        <v>3659</v>
      </c>
      <c r="AJ24" s="147" t="s">
        <v>430</v>
      </c>
      <c r="AK24" s="147" t="s">
        <v>428</v>
      </c>
      <c r="AL24" s="45" t="s">
        <v>49</v>
      </c>
    </row>
    <row r="25" spans="1:38" s="2" customFormat="1" ht="26.25" customHeight="1" thickBot="1" x14ac:dyDescent="0.25">
      <c r="A25" s="65" t="s">
        <v>73</v>
      </c>
      <c r="B25" s="69" t="s">
        <v>74</v>
      </c>
      <c r="C25" s="71" t="s">
        <v>75</v>
      </c>
      <c r="D25" s="67"/>
      <c r="E25" s="138">
        <v>1.0253372153879026</v>
      </c>
      <c r="F25" s="138">
        <v>0.12522548199156996</v>
      </c>
      <c r="G25" s="138">
        <v>6.7527606715561572E-2</v>
      </c>
      <c r="H25" s="138" t="s">
        <v>442</v>
      </c>
      <c r="I25" s="138">
        <v>8.5410525348980255E-3</v>
      </c>
      <c r="J25" s="138">
        <v>8.5410525348980255E-3</v>
      </c>
      <c r="K25" s="138">
        <v>8.5410525348980255E-3</v>
      </c>
      <c r="L25" s="138">
        <v>4.0997052167510515E-3</v>
      </c>
      <c r="M25" s="138">
        <v>0.91775856917984122</v>
      </c>
      <c r="N25" s="138">
        <v>2.8361310383943965E-4</v>
      </c>
      <c r="O25" s="138">
        <v>2.1270982787957974E-5</v>
      </c>
      <c r="P25" s="138">
        <v>4.2541965575915944E-4</v>
      </c>
      <c r="Q25" s="138">
        <v>1.0635491393978986E-4</v>
      </c>
      <c r="R25" s="138">
        <v>7.0903275959859915E-4</v>
      </c>
      <c r="S25" s="138">
        <v>7.7993603555845902E-4</v>
      </c>
      <c r="T25" s="138">
        <v>2.8361310383943965E-5</v>
      </c>
      <c r="U25" s="138">
        <v>3.8996801777922951E-4</v>
      </c>
      <c r="V25" s="138">
        <v>0.10280975014179687</v>
      </c>
      <c r="W25" s="138" t="s">
        <v>442</v>
      </c>
      <c r="X25" s="138" t="s">
        <v>442</v>
      </c>
      <c r="Y25" s="138" t="s">
        <v>442</v>
      </c>
      <c r="Z25" s="138" t="s">
        <v>442</v>
      </c>
      <c r="AA25" s="138" t="s">
        <v>442</v>
      </c>
      <c r="AB25" s="138" t="s">
        <v>442</v>
      </c>
      <c r="AC25" s="138" t="s">
        <v>428</v>
      </c>
      <c r="AD25" s="138" t="s">
        <v>428</v>
      </c>
      <c r="AE25" s="55"/>
      <c r="AF25" s="147">
        <v>3545.1637979929956</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0.10613969379473433</v>
      </c>
      <c r="F26" s="138">
        <v>7.8475046026495535E-3</v>
      </c>
      <c r="G26" s="138">
        <v>6.5273762966666406E-3</v>
      </c>
      <c r="H26" s="138" t="s">
        <v>442</v>
      </c>
      <c r="I26" s="138">
        <v>5.8295298492060652E-4</v>
      </c>
      <c r="J26" s="138">
        <v>5.8295298492060652E-4</v>
      </c>
      <c r="K26" s="138">
        <v>5.8295298492060652E-4</v>
      </c>
      <c r="L26" s="138">
        <v>2.7981743276189112E-4</v>
      </c>
      <c r="M26" s="138">
        <v>7.3297469027084422E-2</v>
      </c>
      <c r="N26" s="138">
        <v>0.87923177041317657</v>
      </c>
      <c r="O26" s="138">
        <v>4.4272489523152295E-6</v>
      </c>
      <c r="P26" s="138">
        <v>5.1457431876493259E-5</v>
      </c>
      <c r="Q26" s="138">
        <v>1.0642659855915768E-5</v>
      </c>
      <c r="R26" s="138">
        <v>7.6046160045727779E-5</v>
      </c>
      <c r="S26" s="138">
        <v>8.0771455295583573E-5</v>
      </c>
      <c r="T26" s="138">
        <v>5.4685331942819419E-6</v>
      </c>
      <c r="U26" s="138">
        <v>3.7956671044018204E-5</v>
      </c>
      <c r="V26" s="138">
        <v>9.9833837726682646E-3</v>
      </c>
      <c r="W26" s="138" t="s">
        <v>442</v>
      </c>
      <c r="X26" s="138" t="s">
        <v>442</v>
      </c>
      <c r="Y26" s="138" t="s">
        <v>442</v>
      </c>
      <c r="Z26" s="138" t="s">
        <v>442</v>
      </c>
      <c r="AA26" s="138" t="s">
        <v>442</v>
      </c>
      <c r="AB26" s="138" t="s">
        <v>442</v>
      </c>
      <c r="AC26" s="138" t="s">
        <v>428</v>
      </c>
      <c r="AD26" s="138" t="s">
        <v>428</v>
      </c>
      <c r="AE26" s="55"/>
      <c r="AF26" s="147">
        <v>342.90627192675208</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27.618504969029782</v>
      </c>
      <c r="F27" s="138">
        <v>19.829638084886369</v>
      </c>
      <c r="G27" s="138">
        <v>0.5769365985912025</v>
      </c>
      <c r="H27" s="138">
        <v>1.3391711464545992</v>
      </c>
      <c r="I27" s="138">
        <v>0.56621674592751492</v>
      </c>
      <c r="J27" s="138">
        <v>0.56621674592751492</v>
      </c>
      <c r="K27" s="138">
        <v>0.56621674592751425</v>
      </c>
      <c r="L27" s="138">
        <v>0.28154217340546106</v>
      </c>
      <c r="M27" s="138">
        <v>180.69822931389456</v>
      </c>
      <c r="N27" s="138">
        <v>25.435722604169499</v>
      </c>
      <c r="O27" s="138">
        <v>2.8981735579860238E-4</v>
      </c>
      <c r="P27" s="138">
        <v>1.3318107801705696E-2</v>
      </c>
      <c r="Q27" s="138">
        <v>4.404144562936355E-4</v>
      </c>
      <c r="R27" s="138">
        <v>1.0704939766673723E-2</v>
      </c>
      <c r="S27" s="138">
        <v>7.5618718404875046E-3</v>
      </c>
      <c r="T27" s="138">
        <v>3.2475732527479481E-3</v>
      </c>
      <c r="U27" s="138">
        <v>3.0119420099006635E-4</v>
      </c>
      <c r="V27" s="138">
        <v>5.0038348519104846E-2</v>
      </c>
      <c r="W27" s="138">
        <v>1.0432634999999999</v>
      </c>
      <c r="X27" s="138">
        <v>1.7550792566900002E-2</v>
      </c>
      <c r="Y27" s="138">
        <v>2.2234085994300001E-2</v>
      </c>
      <c r="Z27" s="138">
        <v>1.4119225454500001E-2</v>
      </c>
      <c r="AA27" s="138">
        <v>2.2422843911800001E-2</v>
      </c>
      <c r="AB27" s="138">
        <v>7.63269479275E-2</v>
      </c>
      <c r="AC27" s="138">
        <v>1.0432633999999999E-3</v>
      </c>
      <c r="AD27" s="138">
        <v>2.109728E-4</v>
      </c>
      <c r="AE27" s="55"/>
      <c r="AF27" s="147">
        <v>72236.285004856283</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6.2649362877524037</v>
      </c>
      <c r="F28" s="138">
        <v>0.83593638149767657</v>
      </c>
      <c r="G28" s="138">
        <v>0.2858879594184921</v>
      </c>
      <c r="H28" s="138">
        <v>1.269082185861414E-2</v>
      </c>
      <c r="I28" s="138">
        <v>1.0324086093919198</v>
      </c>
      <c r="J28" s="138">
        <v>1.0324086093919198</v>
      </c>
      <c r="K28" s="138">
        <v>1.03240860939192</v>
      </c>
      <c r="L28" s="138">
        <v>0.54850613960595707</v>
      </c>
      <c r="M28" s="138">
        <v>5.0682572138694821</v>
      </c>
      <c r="N28" s="138">
        <v>0.19362000366637624</v>
      </c>
      <c r="O28" s="138">
        <v>2.2311036392871512E-5</v>
      </c>
      <c r="P28" s="138">
        <v>2.2326371072358348E-3</v>
      </c>
      <c r="Q28" s="138">
        <v>4.3563410782474662E-5</v>
      </c>
      <c r="R28" s="138">
        <v>3.4996268118828197E-3</v>
      </c>
      <c r="S28" s="138">
        <v>2.3497230021892416E-3</v>
      </c>
      <c r="T28" s="138">
        <v>1.0512407562051159E-4</v>
      </c>
      <c r="U28" s="138">
        <v>4.2504748779206294E-5</v>
      </c>
      <c r="V28" s="138">
        <v>7.6190949201590816E-3</v>
      </c>
      <c r="W28" s="138">
        <v>0.26704450000000002</v>
      </c>
      <c r="X28" s="138">
        <v>1.06842846066E-2</v>
      </c>
      <c r="Y28" s="138">
        <v>1.19883600796E-2</v>
      </c>
      <c r="Z28" s="138">
        <v>9.3875998550999994E-3</v>
      </c>
      <c r="AA28" s="138">
        <v>9.9808804326000002E-3</v>
      </c>
      <c r="AB28" s="138">
        <v>4.2041124973900001E-2</v>
      </c>
      <c r="AC28" s="138">
        <v>2.6704460000000001E-4</v>
      </c>
      <c r="AD28" s="138">
        <v>5.6362E-5</v>
      </c>
      <c r="AE28" s="55"/>
      <c r="AF28" s="147">
        <v>17975.910232229759</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32.136259752358391</v>
      </c>
      <c r="F29" s="138">
        <v>1.5019954043424215</v>
      </c>
      <c r="G29" s="138">
        <v>0.59621998421192324</v>
      </c>
      <c r="H29" s="138">
        <v>1.1448496532110242E-2</v>
      </c>
      <c r="I29" s="138">
        <v>1.009000150239509</v>
      </c>
      <c r="J29" s="138">
        <v>1.0090001502395085</v>
      </c>
      <c r="K29" s="138">
        <v>1.009000150239509</v>
      </c>
      <c r="L29" s="138">
        <v>0.57970737623859192</v>
      </c>
      <c r="M29" s="138">
        <v>6.5020997769031137</v>
      </c>
      <c r="N29" s="138">
        <v>4.9619855649925798E-2</v>
      </c>
      <c r="O29" s="138">
        <v>4.3067969289604044E-5</v>
      </c>
      <c r="P29" s="138">
        <v>4.5315468154853615E-3</v>
      </c>
      <c r="Q29" s="138">
        <v>8.5866675145506756E-5</v>
      </c>
      <c r="R29" s="138">
        <v>7.2469688080974174E-3</v>
      </c>
      <c r="S29" s="138">
        <v>4.8604732906475162E-3</v>
      </c>
      <c r="T29" s="138">
        <v>1.7631082866393632E-4</v>
      </c>
      <c r="U29" s="138">
        <v>8.5597411711805409E-5</v>
      </c>
      <c r="V29" s="138">
        <v>1.5399456205113935E-2</v>
      </c>
      <c r="W29" s="138">
        <v>0.24907439999999997</v>
      </c>
      <c r="X29" s="138">
        <v>3.5582078768000001E-3</v>
      </c>
      <c r="Y29" s="138">
        <v>2.1546925475900001E-2</v>
      </c>
      <c r="Z29" s="138">
        <v>2.40772066327E-2</v>
      </c>
      <c r="AA29" s="138">
        <v>5.5349900305000001E-3</v>
      </c>
      <c r="AB29" s="138">
        <v>5.4717330015900005E-2</v>
      </c>
      <c r="AC29" s="138">
        <v>1.7328720000000001E-4</v>
      </c>
      <c r="AD29" s="138">
        <v>4.7342300000000002E-5</v>
      </c>
      <c r="AE29" s="55"/>
      <c r="AF29" s="147">
        <v>36932.845309326978</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2.9911411861636886E-2</v>
      </c>
      <c r="F30" s="138">
        <v>0.21150289247964685</v>
      </c>
      <c r="G30" s="138">
        <v>9.3003180534569129E-4</v>
      </c>
      <c r="H30" s="138">
        <v>1.7542710683842797E-4</v>
      </c>
      <c r="I30" s="138">
        <v>4.2499828055948046E-3</v>
      </c>
      <c r="J30" s="138">
        <v>4.2499828055948038E-3</v>
      </c>
      <c r="K30" s="138">
        <v>4.2499828055948046E-3</v>
      </c>
      <c r="L30" s="138">
        <v>5.4545314216429032E-4</v>
      </c>
      <c r="M30" s="138">
        <v>1.7516243110763825</v>
      </c>
      <c r="N30" s="138">
        <v>5.6639486058597664E-2</v>
      </c>
      <c r="O30" s="138">
        <v>5.5184283983079333E-5</v>
      </c>
      <c r="P30" s="138">
        <v>2.6970922355025044E-5</v>
      </c>
      <c r="Q30" s="138">
        <v>9.3003180534569115E-7</v>
      </c>
      <c r="R30" s="138">
        <v>2.4927493224706179E-4</v>
      </c>
      <c r="S30" s="138">
        <v>9.3233795214799839E-3</v>
      </c>
      <c r="T30" s="138">
        <v>3.887211078845693E-4</v>
      </c>
      <c r="U30" s="138">
        <v>5.4944967041063913E-5</v>
      </c>
      <c r="V30" s="138">
        <v>5.4893278633551083E-3</v>
      </c>
      <c r="W30" s="138">
        <v>2.5701999999999999E-3</v>
      </c>
      <c r="X30" s="138">
        <v>3.9165722000000004E-5</v>
      </c>
      <c r="Y30" s="138">
        <v>7.1803823599999998E-5</v>
      </c>
      <c r="Z30" s="138">
        <v>2.4478576200000001E-5</v>
      </c>
      <c r="AA30" s="138">
        <v>8.4043111600000001E-5</v>
      </c>
      <c r="AB30" s="138">
        <v>2.194912334E-4</v>
      </c>
      <c r="AC30" s="138">
        <v>2.5702E-6</v>
      </c>
      <c r="AD30" s="138">
        <v>2.5702E-6</v>
      </c>
      <c r="AE30" s="55"/>
      <c r="AF30" s="147">
        <v>139.05905353707453</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3.9209076036703618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0.5114854911390655</v>
      </c>
      <c r="J32" s="138">
        <v>1.0034155025979257</v>
      </c>
      <c r="K32" s="138">
        <v>1.2638904938670197</v>
      </c>
      <c r="L32" s="138">
        <v>0.11153102167575428</v>
      </c>
      <c r="M32" s="138" t="s">
        <v>428</v>
      </c>
      <c r="N32" s="138">
        <v>4.0250731274821785</v>
      </c>
      <c r="O32" s="138">
        <v>1.7355909929373779E-2</v>
      </c>
      <c r="P32" s="138">
        <v>0</v>
      </c>
      <c r="Q32" s="138">
        <v>4.588613345535357E-2</v>
      </c>
      <c r="R32" s="138">
        <v>1.505211475328738</v>
      </c>
      <c r="S32" s="138">
        <v>33.072407696917558</v>
      </c>
      <c r="T32" s="138">
        <v>0.22940513204322602</v>
      </c>
      <c r="U32" s="138">
        <v>2.5277809877340393E-2</v>
      </c>
      <c r="V32" s="138">
        <v>10.196790505609846</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41343.24509891872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0.23079407348180853</v>
      </c>
      <c r="J33" s="138">
        <v>0.42739643237371955</v>
      </c>
      <c r="K33" s="138">
        <v>0.8547928647474391</v>
      </c>
      <c r="L33" s="138">
        <v>9.0608043663228544E-3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41343.24509891872</v>
      </c>
      <c r="AL33" s="45" t="s">
        <v>413</v>
      </c>
    </row>
    <row r="34" spans="1:38" s="2" customFormat="1" ht="26.25" customHeight="1" thickBot="1" x14ac:dyDescent="0.25">
      <c r="A34" s="65" t="s">
        <v>70</v>
      </c>
      <c r="B34" s="65" t="s">
        <v>93</v>
      </c>
      <c r="C34" s="66" t="s">
        <v>94</v>
      </c>
      <c r="D34" s="67"/>
      <c r="E34" s="138">
        <v>2.0465583913379737</v>
      </c>
      <c r="F34" s="138">
        <v>0.18161252900232019</v>
      </c>
      <c r="G34" s="138">
        <v>0.12499942608000002</v>
      </c>
      <c r="H34" s="138">
        <v>2.7339520494972929E-4</v>
      </c>
      <c r="I34" s="138">
        <v>5.350734725444703E-2</v>
      </c>
      <c r="J34" s="138">
        <v>5.6241299303944316E-2</v>
      </c>
      <c r="K34" s="138">
        <v>5.9365815931941214E-2</v>
      </c>
      <c r="L34" s="138">
        <v>3.8587780355761783E-2</v>
      </c>
      <c r="M34" s="138">
        <v>0.41790409899458614</v>
      </c>
      <c r="N34" s="138" t="s">
        <v>442</v>
      </c>
      <c r="O34" s="138">
        <v>3.9056457849961327E-4</v>
      </c>
      <c r="P34" s="138" t="s">
        <v>442</v>
      </c>
      <c r="Q34" s="138" t="s">
        <v>442</v>
      </c>
      <c r="R34" s="138">
        <v>1.9528228924980664E-3</v>
      </c>
      <c r="S34" s="138">
        <v>6.6395978344934256E-2</v>
      </c>
      <c r="T34" s="138">
        <v>2.733952049497293E-3</v>
      </c>
      <c r="U34" s="138">
        <v>3.9056457849961327E-4</v>
      </c>
      <c r="V34" s="138">
        <v>3.9056457849961326E-2</v>
      </c>
      <c r="W34" s="138">
        <v>1.8105872037630692E-2</v>
      </c>
      <c r="X34" s="138">
        <v>1.1716937354988397E-3</v>
      </c>
      <c r="Y34" s="138">
        <v>1.9528228924980664E-3</v>
      </c>
      <c r="Z34" s="138">
        <v>1.7502342969709659E-3</v>
      </c>
      <c r="AA34" s="138">
        <v>4.023527119473487E-4</v>
      </c>
      <c r="AB34" s="138">
        <v>5.2771036369152211E-3</v>
      </c>
      <c r="AC34" s="138" t="s">
        <v>428</v>
      </c>
      <c r="AD34" s="138" t="s">
        <v>428</v>
      </c>
      <c r="AE34" s="55"/>
      <c r="AF34" s="147">
        <v>1691.4672</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3.253078804941707</v>
      </c>
      <c r="F36" s="138">
        <v>6.991E-2</v>
      </c>
      <c r="G36" s="138">
        <v>1.11438924556914</v>
      </c>
      <c r="H36" s="138" t="s">
        <v>442</v>
      </c>
      <c r="I36" s="138">
        <v>0.11754965340374449</v>
      </c>
      <c r="J36" s="138">
        <v>0.13828148723034561</v>
      </c>
      <c r="K36" s="138">
        <v>0.13828148723034561</v>
      </c>
      <c r="L36" s="138">
        <v>2.0148950098041078E-2</v>
      </c>
      <c r="M36" s="138">
        <v>0.15353</v>
      </c>
      <c r="N36" s="138">
        <v>6.4799999999999996E-3</v>
      </c>
      <c r="O36" s="138">
        <v>6.4000000000000005E-4</v>
      </c>
      <c r="P36" s="138">
        <v>1E-3</v>
      </c>
      <c r="Q36" s="138">
        <v>1.636E-2</v>
      </c>
      <c r="R36" s="138">
        <v>1.746E-2</v>
      </c>
      <c r="S36" s="138">
        <v>4.4590000000000005E-2</v>
      </c>
      <c r="T36" s="138">
        <v>0.754</v>
      </c>
      <c r="U36" s="138">
        <v>6.6299999999999996E-3</v>
      </c>
      <c r="V36" s="138">
        <v>4.9199999999999994E-2</v>
      </c>
      <c r="W36" s="138">
        <v>1.315E-2</v>
      </c>
      <c r="X36" s="138">
        <v>1.5100000000000001E-4</v>
      </c>
      <c r="Y36" s="138">
        <v>7.2599999999999997E-4</v>
      </c>
      <c r="Z36" s="138">
        <v>6.4000000000000005E-4</v>
      </c>
      <c r="AA36" s="138">
        <v>2.2499999999999997E-4</v>
      </c>
      <c r="AB36" s="138">
        <v>1.7420000000000001E-3</v>
      </c>
      <c r="AC36" s="138">
        <v>4.6600000000000001E-3</v>
      </c>
      <c r="AD36" s="138">
        <v>1.3794000000000001E-2</v>
      </c>
      <c r="AE36" s="55"/>
      <c r="AF36" s="147">
        <v>1727.9719092000003</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8.3162659382571419E-2</v>
      </c>
      <c r="F37" s="138">
        <v>2.7720886460857143E-3</v>
      </c>
      <c r="G37" s="138">
        <v>1.5373094827059107E-4</v>
      </c>
      <c r="H37" s="138" t="s">
        <v>442</v>
      </c>
      <c r="I37" s="138">
        <v>3.4651108076071428E-4</v>
      </c>
      <c r="J37" s="138">
        <v>3.4651108076071428E-4</v>
      </c>
      <c r="K37" s="138">
        <v>3.4651108076071428E-4</v>
      </c>
      <c r="L37" s="138">
        <v>8.6627770190178581E-6</v>
      </c>
      <c r="M37" s="138">
        <v>8.3162659382571419E-3</v>
      </c>
      <c r="N37" s="138">
        <v>2.5988331057053571E-6</v>
      </c>
      <c r="O37" s="138">
        <v>4.3313885095089288E-7</v>
      </c>
      <c r="P37" s="138">
        <v>1.7325554038035714E-4</v>
      </c>
      <c r="Q37" s="138">
        <v>2.0790664845642855E-4</v>
      </c>
      <c r="R37" s="138">
        <v>1.3167421068907143E-6</v>
      </c>
      <c r="S37" s="138">
        <v>1.3167421068907145E-7</v>
      </c>
      <c r="T37" s="138">
        <v>8.8360325593982144E-7</v>
      </c>
      <c r="U37" s="138">
        <v>1.9058109441839285E-5</v>
      </c>
      <c r="V37" s="138">
        <v>2.5988331057053571E-6</v>
      </c>
      <c r="W37" s="138" t="s">
        <v>428</v>
      </c>
      <c r="X37" s="138" t="s">
        <v>442</v>
      </c>
      <c r="Y37" s="138" t="s">
        <v>442</v>
      </c>
      <c r="Z37" s="138" t="s">
        <v>442</v>
      </c>
      <c r="AA37" s="138" t="s">
        <v>442</v>
      </c>
      <c r="AB37" s="138" t="s">
        <v>442</v>
      </c>
      <c r="AC37" s="138" t="s">
        <v>442</v>
      </c>
      <c r="AD37" s="138" t="s">
        <v>442</v>
      </c>
      <c r="AE37" s="55"/>
      <c r="AF37" s="147" t="s">
        <v>430</v>
      </c>
      <c r="AG37" s="147" t="s">
        <v>428</v>
      </c>
      <c r="AH37" s="147">
        <v>1732.5554038035714</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2.3979433644207466</v>
      </c>
      <c r="F39" s="138">
        <v>0.44156668787459469</v>
      </c>
      <c r="G39" s="138">
        <v>1.9239989036661784</v>
      </c>
      <c r="H39" s="138" t="s">
        <v>430</v>
      </c>
      <c r="I39" s="138">
        <v>0.27227712465952686</v>
      </c>
      <c r="J39" s="138">
        <v>0.34752829731979984</v>
      </c>
      <c r="K39" s="138">
        <v>0.43712489860012738</v>
      </c>
      <c r="L39" s="138">
        <v>0.13763836948692951</v>
      </c>
      <c r="M39" s="138">
        <v>1.1117694894552017</v>
      </c>
      <c r="N39" s="138">
        <v>0.26044867209353362</v>
      </c>
      <c r="O39" s="138">
        <v>4.759644789234024E-3</v>
      </c>
      <c r="P39" s="138">
        <v>4.1452953301882806E-3</v>
      </c>
      <c r="Q39" s="138">
        <v>1.6666683084237417E-2</v>
      </c>
      <c r="R39" s="138">
        <v>0.19103066061384263</v>
      </c>
      <c r="S39" s="138">
        <v>0.10923516469902186</v>
      </c>
      <c r="T39" s="138">
        <v>3.8288268365273392</v>
      </c>
      <c r="U39" s="138">
        <v>2.5063670960314959E-3</v>
      </c>
      <c r="V39" s="138">
        <v>0.16364742287697134</v>
      </c>
      <c r="W39" s="138">
        <v>0.12594974832032757</v>
      </c>
      <c r="X39" s="138">
        <v>3.6400243710103732E-2</v>
      </c>
      <c r="Y39" s="138">
        <v>0.23167017813681898</v>
      </c>
      <c r="Z39" s="138">
        <v>2.9413607658092818E-2</v>
      </c>
      <c r="AA39" s="138">
        <v>2.5505860590081898E-2</v>
      </c>
      <c r="AB39" s="138">
        <v>0.32298989009509743</v>
      </c>
      <c r="AC39" s="138">
        <v>3.3525980508120113E-3</v>
      </c>
      <c r="AD39" s="138">
        <v>3.1532703929283007E-2</v>
      </c>
      <c r="AE39" s="55"/>
      <c r="AF39" s="147">
        <v>16147.940896099526</v>
      </c>
      <c r="AG39" s="147">
        <v>185.47523999999999</v>
      </c>
      <c r="AH39" s="147">
        <v>10652.468445783275</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5.5280789879976604</v>
      </c>
      <c r="F41" s="138">
        <v>15.222935062082732</v>
      </c>
      <c r="G41" s="138">
        <v>15.075424807060134</v>
      </c>
      <c r="H41" s="138">
        <v>0.15057473525735696</v>
      </c>
      <c r="I41" s="138">
        <v>9.3160179189956338</v>
      </c>
      <c r="J41" s="138">
        <v>9.3309756413101343</v>
      </c>
      <c r="K41" s="138">
        <v>9.9993386824570862</v>
      </c>
      <c r="L41" s="138">
        <v>0.85361133995951355</v>
      </c>
      <c r="M41" s="138">
        <v>126.34012703476196</v>
      </c>
      <c r="N41" s="138">
        <v>2.4763177350459871</v>
      </c>
      <c r="O41" s="138">
        <v>2.4504665503994875E-2</v>
      </c>
      <c r="P41" s="138">
        <v>9.1051820084963903E-2</v>
      </c>
      <c r="Q41" s="138">
        <v>3.928369256766831E-2</v>
      </c>
      <c r="R41" s="138">
        <v>0.27159525591858313</v>
      </c>
      <c r="S41" s="138">
        <v>0.50133723979248268</v>
      </c>
      <c r="T41" s="138">
        <v>0.24728255068737565</v>
      </c>
      <c r="U41" s="138">
        <v>2.9473468743553974</v>
      </c>
      <c r="V41" s="138">
        <v>5.3126091986700787</v>
      </c>
      <c r="W41" s="138">
        <v>15.251898978795564</v>
      </c>
      <c r="X41" s="138">
        <v>3.2862717812155231</v>
      </c>
      <c r="Y41" s="138">
        <v>5.3888216939070075</v>
      </c>
      <c r="Z41" s="138">
        <v>2.7356392695205662</v>
      </c>
      <c r="AA41" s="138">
        <v>2.2210734492613362</v>
      </c>
      <c r="AB41" s="138">
        <v>13.631806193904433</v>
      </c>
      <c r="AC41" s="138">
        <v>1.8963950187899172E-2</v>
      </c>
      <c r="AD41" s="138">
        <v>4.1745099273227835</v>
      </c>
      <c r="AE41" s="55"/>
      <c r="AF41" s="147">
        <v>46414.961445767432</v>
      </c>
      <c r="AG41" s="147">
        <v>24555.676789152003</v>
      </c>
      <c r="AH41" s="147">
        <v>16199.018</v>
      </c>
      <c r="AI41" s="147">
        <v>747.88611572498598</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0.10827064800000004</v>
      </c>
      <c r="F43" s="138">
        <v>1.0827064800000005E-2</v>
      </c>
      <c r="G43" s="138">
        <v>8.0012008872000023E-2</v>
      </c>
      <c r="H43" s="138" t="s">
        <v>442</v>
      </c>
      <c r="I43" s="138">
        <v>1.7864656920000006E-2</v>
      </c>
      <c r="J43" s="138">
        <v>0</v>
      </c>
      <c r="K43" s="138">
        <v>1.7864656920000006E-2</v>
      </c>
      <c r="L43" s="138">
        <v>2.3278189320000007E-2</v>
      </c>
      <c r="M43" s="138">
        <v>4.3308259200000018E-2</v>
      </c>
      <c r="N43" s="138">
        <v>1.7323303680000002E-2</v>
      </c>
      <c r="O43" s="138">
        <v>3.2481194400000007E-4</v>
      </c>
      <c r="P43" s="138">
        <v>1.0827064800000003E-4</v>
      </c>
      <c r="Q43" s="138">
        <v>1.0827064800000002E-3</v>
      </c>
      <c r="R43" s="138">
        <v>1.3858642944000004E-2</v>
      </c>
      <c r="S43" s="138">
        <v>7.7954866560000025E-3</v>
      </c>
      <c r="T43" s="138">
        <v>0.28150368480000004</v>
      </c>
      <c r="U43" s="138">
        <v>1.0827064800000003E-4</v>
      </c>
      <c r="V43" s="138">
        <v>8.6616518400000012E-3</v>
      </c>
      <c r="W43" s="138">
        <v>6.4962388800000022E-3</v>
      </c>
      <c r="X43" s="138">
        <v>2.0571423120000001E-3</v>
      </c>
      <c r="Y43" s="138">
        <v>1.6240597200000005E-2</v>
      </c>
      <c r="Z43" s="138">
        <v>1.8406010160000005E-3</v>
      </c>
      <c r="AA43" s="138">
        <v>1.6240597200000006E-3</v>
      </c>
      <c r="AB43" s="138">
        <v>2.1762400248000007E-2</v>
      </c>
      <c r="AC43" s="138">
        <v>2.3819542560000006E-4</v>
      </c>
      <c r="AD43" s="138">
        <v>1.4075184240000006E-7</v>
      </c>
      <c r="AE43" s="55"/>
      <c r="AF43" s="147">
        <v>1082.7064800000003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9.6023362506921579</v>
      </c>
      <c r="F44" s="138">
        <v>1.230524692988308</v>
      </c>
      <c r="G44" s="138">
        <v>0.72010807984800018</v>
      </c>
      <c r="H44" s="138">
        <v>1.7044200000000001E-3</v>
      </c>
      <c r="I44" s="138">
        <v>0.69901485311766431</v>
      </c>
      <c r="J44" s="138">
        <v>0</v>
      </c>
      <c r="K44" s="138">
        <v>0.69901485311766431</v>
      </c>
      <c r="L44" s="138">
        <v>0.69901485311766431</v>
      </c>
      <c r="M44" s="138">
        <v>3.557374579441221</v>
      </c>
      <c r="N44" s="138" t="s">
        <v>442</v>
      </c>
      <c r="O44" s="138">
        <v>2.2500000000000003E-3</v>
      </c>
      <c r="P44" s="138" t="s">
        <v>442</v>
      </c>
      <c r="Q44" s="138" t="s">
        <v>442</v>
      </c>
      <c r="R44" s="138">
        <v>1.1250000000000001E-2</v>
      </c>
      <c r="S44" s="138">
        <v>0.38250000000000001</v>
      </c>
      <c r="T44" s="138">
        <v>1.5750000000000004E-2</v>
      </c>
      <c r="U44" s="138">
        <v>2.2500000000000003E-3</v>
      </c>
      <c r="V44" s="138">
        <v>0.22500000000000003</v>
      </c>
      <c r="W44" s="138" t="s">
        <v>442</v>
      </c>
      <c r="X44" s="138">
        <v>6.7500000000000008E-3</v>
      </c>
      <c r="Y44" s="138">
        <v>1.1250000000000001E-2</v>
      </c>
      <c r="Z44" s="138" t="s">
        <v>442</v>
      </c>
      <c r="AA44" s="138" t="s">
        <v>442</v>
      </c>
      <c r="AB44" s="138">
        <v>1.8000000000000002E-2</v>
      </c>
      <c r="AC44" s="138" t="s">
        <v>429</v>
      </c>
      <c r="AD44" s="138" t="s">
        <v>429</v>
      </c>
      <c r="AE44" s="55"/>
      <c r="AF44" s="147">
        <v>9744.3583200000012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2.6179985685001763</v>
      </c>
      <c r="F45" s="138">
        <v>6.3455643973342218E-2</v>
      </c>
      <c r="G45" s="138">
        <v>0.11605059539596642</v>
      </c>
      <c r="H45" s="138" t="s">
        <v>442</v>
      </c>
      <c r="I45" s="138">
        <v>3.8798593743700663E-2</v>
      </c>
      <c r="J45" s="138">
        <v>3.8798593743700663E-2</v>
      </c>
      <c r="K45" s="138">
        <v>3.8798593743700663E-2</v>
      </c>
      <c r="L45" s="138">
        <v>1.2027564060547207E-2</v>
      </c>
      <c r="M45" s="138">
        <v>0.13923981306150521</v>
      </c>
      <c r="N45" s="138">
        <v>4.7138478380197076E-3</v>
      </c>
      <c r="O45" s="138">
        <v>3.6260367984766983E-4</v>
      </c>
      <c r="P45" s="138">
        <v>1.0878110395430092E-3</v>
      </c>
      <c r="Q45" s="138">
        <v>1.4504147193906793E-3</v>
      </c>
      <c r="R45" s="138">
        <v>1.813018399238349E-3</v>
      </c>
      <c r="S45" s="138">
        <v>3.1909123826594943E-2</v>
      </c>
      <c r="T45" s="138">
        <v>3.6260367984766978E-2</v>
      </c>
      <c r="U45" s="138">
        <v>3.626036798476698E-3</v>
      </c>
      <c r="V45" s="138">
        <v>4.3512441581720372E-2</v>
      </c>
      <c r="W45" s="138">
        <v>4.7138478380197076E-3</v>
      </c>
      <c r="X45" s="138">
        <v>7.2520735969533977E-5</v>
      </c>
      <c r="Y45" s="138">
        <v>3.6260367984766983E-4</v>
      </c>
      <c r="Z45" s="138">
        <v>3.6260367984766983E-4</v>
      </c>
      <c r="AA45" s="138">
        <v>3.6260367984766988E-5</v>
      </c>
      <c r="AB45" s="138">
        <v>8.3398846364964062E-4</v>
      </c>
      <c r="AC45" s="138">
        <v>2.9008294387813586E-3</v>
      </c>
      <c r="AD45" s="138">
        <v>1.3778939834211453E-3</v>
      </c>
      <c r="AE45" s="55"/>
      <c r="AF45" s="147">
        <v>1570.37341537167</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1.3363067548660498E-2</v>
      </c>
      <c r="J48" s="138">
        <v>0.13363067548660498</v>
      </c>
      <c r="K48" s="138">
        <v>0.33407668871651253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2.4631519266784765</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2.795287326</v>
      </c>
      <c r="AL52" s="45" t="s">
        <v>132</v>
      </c>
    </row>
    <row r="53" spans="1:38" s="2" customFormat="1" ht="26.25" customHeight="1" thickBot="1" x14ac:dyDescent="0.25">
      <c r="A53" s="65" t="s">
        <v>119</v>
      </c>
      <c r="B53" s="69" t="s">
        <v>133</v>
      </c>
      <c r="C53" s="71" t="s">
        <v>134</v>
      </c>
      <c r="D53" s="68"/>
      <c r="E53" s="138" t="s">
        <v>428</v>
      </c>
      <c r="F53" s="138">
        <v>3.1481061432150357</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1.413972468436415</v>
      </c>
      <c r="AL53" s="45" t="s">
        <v>135</v>
      </c>
    </row>
    <row r="54" spans="1:38" s="2" customFormat="1" ht="37.5" customHeight="1" thickBot="1" x14ac:dyDescent="0.25">
      <c r="A54" s="65" t="s">
        <v>119</v>
      </c>
      <c r="B54" s="69" t="s">
        <v>136</v>
      </c>
      <c r="C54" s="71" t="s">
        <v>137</v>
      </c>
      <c r="D54" s="68"/>
      <c r="E54" s="138" t="s">
        <v>428</v>
      </c>
      <c r="F54" s="138">
        <v>0.18665724947740545</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114244.59427847543</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0.27628691983122361</v>
      </c>
      <c r="J57" s="138">
        <v>0.49731645569620253</v>
      </c>
      <c r="K57" s="138">
        <v>0.55257383966244722</v>
      </c>
      <c r="L57" s="138">
        <v>8.2886075949367092E-3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2125.2839987017201</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6.1976699999999997E-3</v>
      </c>
      <c r="J58" s="138">
        <v>4.1317800000000002E-2</v>
      </c>
      <c r="K58" s="138">
        <v>8.2635600000000003E-2</v>
      </c>
      <c r="L58" s="138">
        <v>2.8509282000000002E-5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206.589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1.6538239999999999E-2</v>
      </c>
      <c r="J59" s="138">
        <v>1.8786580000000001E-2</v>
      </c>
      <c r="K59" s="138">
        <v>2.1097040000000001E-2</v>
      </c>
      <c r="L59" s="138">
        <v>7.2855760000000005E-5</v>
      </c>
      <c r="M59" s="138" t="s">
        <v>429</v>
      </c>
      <c r="N59" s="138">
        <v>0.31030581352355191</v>
      </c>
      <c r="O59" s="138">
        <v>7.3758406714197972E-3</v>
      </c>
      <c r="P59" s="138">
        <v>4.2772055210221039E-4</v>
      </c>
      <c r="Q59" s="138">
        <v>1.7525498844628794E-2</v>
      </c>
      <c r="R59" s="138">
        <v>2.3454988446287919E-2</v>
      </c>
      <c r="S59" s="138">
        <v>1.2549884462879212E-3</v>
      </c>
      <c r="T59" s="138">
        <v>1.8018695180778688E-2</v>
      </c>
      <c r="U59" s="138">
        <v>9.0083167885130988E-2</v>
      </c>
      <c r="V59" s="138">
        <v>2.8315198776321812E-2</v>
      </c>
      <c r="W59" s="138">
        <v>0.29738065674179981</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63.780551250521405</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0.3109168444117647</v>
      </c>
      <c r="J60" s="138">
        <v>2.5646684441176477</v>
      </c>
      <c r="K60" s="138">
        <v>8.2204036259999995</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105.66965588235294</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5.3670424158609009E-2</v>
      </c>
      <c r="J61" s="138">
        <v>0.53670424158609009</v>
      </c>
      <c r="K61" s="138">
        <v>1.7995356475402886</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9042552.1564885508</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3.3701793529411768E-8</v>
      </c>
      <c r="J62" s="138">
        <v>3.3701793529411764E-7</v>
      </c>
      <c r="K62" s="138">
        <v>6.7403587058823528E-7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56.169655882352934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0.12343953000000002</v>
      </c>
      <c r="X63" s="138">
        <v>1.4367599999999999E-2</v>
      </c>
      <c r="Y63" s="138" t="s">
        <v>428</v>
      </c>
      <c r="Z63" s="138">
        <v>2.3894000000000003E-3</v>
      </c>
      <c r="AA63" s="138" t="s">
        <v>428</v>
      </c>
      <c r="AB63" s="138">
        <v>1.6757000000000001E-2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0.13200000000000001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7.3986280000000008E-3</v>
      </c>
      <c r="J71" s="138">
        <v>5.9189024000000007E-2</v>
      </c>
      <c r="K71" s="138">
        <v>0.18496570000000001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6.0299999999999995E-5</v>
      </c>
      <c r="K72" s="138" t="s">
        <v>429</v>
      </c>
      <c r="L72" s="138" t="s">
        <v>429</v>
      </c>
      <c r="M72" s="138" t="s">
        <v>429</v>
      </c>
      <c r="N72" s="138">
        <v>1.8015555555555558</v>
      </c>
      <c r="O72" s="138">
        <v>0.22193750000000001</v>
      </c>
      <c r="P72" s="138">
        <v>3.3500000000000002E-2</v>
      </c>
      <c r="Q72" s="138">
        <v>0.13400000000000001</v>
      </c>
      <c r="R72" s="138">
        <v>1.4674861111111113</v>
      </c>
      <c r="S72" s="138">
        <v>2.3450000000000002E-2</v>
      </c>
      <c r="T72" s="138">
        <v>2.7684027777777782</v>
      </c>
      <c r="U72" s="138">
        <v>6.7000000000000002E-3</v>
      </c>
      <c r="V72" s="138">
        <v>28.512222222222221</v>
      </c>
      <c r="W72" s="138">
        <v>1.0173505750834009</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3.3442095000000001E-3</v>
      </c>
      <c r="J73" s="138">
        <v>4.7376301249999996E-3</v>
      </c>
      <c r="K73" s="138">
        <v>5.5736824999999997E-3</v>
      </c>
      <c r="L73" s="138" t="s">
        <v>428</v>
      </c>
      <c r="M73" s="138" t="s">
        <v>428</v>
      </c>
      <c r="N73" s="138">
        <v>0.18273191560102303</v>
      </c>
      <c r="O73" s="138">
        <v>2.8024563299232741E-3</v>
      </c>
      <c r="P73" s="138" t="s">
        <v>428</v>
      </c>
      <c r="Q73" s="138">
        <v>5.0712573529411763E-3</v>
      </c>
      <c r="R73" s="138">
        <v>1.8594610294117648E-2</v>
      </c>
      <c r="S73" s="138" t="s">
        <v>428</v>
      </c>
      <c r="T73" s="138">
        <v>8.4520955882352936E-3</v>
      </c>
      <c r="U73" s="138" t="s">
        <v>428</v>
      </c>
      <c r="V73" s="138">
        <v>0.34481920149638801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8.4597575999999997</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3741.6</v>
      </c>
      <c r="AL82" s="45" t="s">
        <v>219</v>
      </c>
    </row>
    <row r="83" spans="1:38" s="2" customFormat="1" ht="26.25" customHeight="1" thickBot="1" x14ac:dyDescent="0.25">
      <c r="A83" s="65" t="s">
        <v>53</v>
      </c>
      <c r="B83" s="76" t="s">
        <v>211</v>
      </c>
      <c r="C83" s="77" t="s">
        <v>212</v>
      </c>
      <c r="D83" s="67"/>
      <c r="E83" s="138" t="s">
        <v>442</v>
      </c>
      <c r="F83" s="138">
        <v>4.1599999999999998E-2</v>
      </c>
      <c r="G83" s="138" t="s">
        <v>442</v>
      </c>
      <c r="H83" s="138" t="s">
        <v>428</v>
      </c>
      <c r="I83" s="138">
        <v>0.26</v>
      </c>
      <c r="J83" s="138">
        <v>5.2</v>
      </c>
      <c r="K83" s="138">
        <v>39</v>
      </c>
      <c r="L83" s="138">
        <v>1.482E-2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2.6</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6.7679041272785625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0.54831769234443184</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1.1919949833574608</v>
      </c>
      <c r="AL86" s="45" t="s">
        <v>219</v>
      </c>
    </row>
    <row r="87" spans="1:38" s="2" customFormat="1" ht="26.25" customHeight="1" thickBot="1" x14ac:dyDescent="0.25">
      <c r="A87" s="65" t="s">
        <v>208</v>
      </c>
      <c r="B87" s="71" t="s">
        <v>220</v>
      </c>
      <c r="C87" s="75" t="s">
        <v>221</v>
      </c>
      <c r="D87" s="67"/>
      <c r="E87" s="138" t="s">
        <v>428</v>
      </c>
      <c r="F87" s="138">
        <v>0.10777784938878966</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0.17221201664253954</v>
      </c>
      <c r="AL87" s="45" t="s">
        <v>219</v>
      </c>
    </row>
    <row r="88" spans="1:38" s="2" customFormat="1" ht="26.25" customHeight="1" thickBot="1" x14ac:dyDescent="0.25">
      <c r="A88" s="65" t="s">
        <v>208</v>
      </c>
      <c r="B88" s="71" t="s">
        <v>222</v>
      </c>
      <c r="C88" s="75" t="s">
        <v>223</v>
      </c>
      <c r="D88" s="67"/>
      <c r="E88" s="138" t="s">
        <v>442</v>
      </c>
      <c r="F88" s="138">
        <v>2.87303351625</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2.267983333333333</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2.2962333333333333</v>
      </c>
      <c r="G90" s="138" t="s">
        <v>428</v>
      </c>
      <c r="H90" s="138" t="s">
        <v>428</v>
      </c>
      <c r="I90" s="138">
        <v>3.0599999999999998E-3</v>
      </c>
      <c r="J90" s="138">
        <v>4.5900000000000003E-3</v>
      </c>
      <c r="K90" s="138">
        <v>5.6100000000000004E-3</v>
      </c>
      <c r="L90" s="138" t="s">
        <v>428</v>
      </c>
      <c r="M90" s="138" t="s">
        <v>428</v>
      </c>
      <c r="N90" s="138">
        <v>1.9787502090141314E-4</v>
      </c>
      <c r="O90" s="138">
        <v>2.7178014918989298E-2</v>
      </c>
      <c r="P90" s="138" t="s">
        <v>430</v>
      </c>
      <c r="Q90" s="138" t="s">
        <v>430</v>
      </c>
      <c r="R90" s="138">
        <v>0.11443374702732335</v>
      </c>
      <c r="S90" s="138">
        <v>4.6369507910029997</v>
      </c>
      <c r="T90" s="138">
        <v>0.19006730170319475</v>
      </c>
      <c r="U90" s="138">
        <v>2.705881309916915E-2</v>
      </c>
      <c r="V90" s="138">
        <v>2.6832329641510912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5.0999999999999996</v>
      </c>
      <c r="AL90" s="148" t="s">
        <v>439</v>
      </c>
    </row>
    <row r="91" spans="1:38" s="2" customFormat="1" ht="26.25" customHeight="1" thickBot="1" x14ac:dyDescent="0.25">
      <c r="A91" s="65" t="s">
        <v>208</v>
      </c>
      <c r="B91" s="69" t="s">
        <v>404</v>
      </c>
      <c r="C91" s="71" t="s">
        <v>228</v>
      </c>
      <c r="D91" s="67"/>
      <c r="E91" s="138">
        <v>1.4719041104645603E-2</v>
      </c>
      <c r="F91" s="138">
        <v>3.9544582329999994E-2</v>
      </c>
      <c r="G91" s="138">
        <v>1.4377818857584854E-4</v>
      </c>
      <c r="H91" s="138">
        <v>3.3907028237499998E-2</v>
      </c>
      <c r="I91" s="138">
        <v>0.22307273715881773</v>
      </c>
      <c r="J91" s="138">
        <v>0.2253570012276486</v>
      </c>
      <c r="K91" s="138">
        <v>0.22582880316433293</v>
      </c>
      <c r="L91" s="138">
        <v>8.8239977100000005E-2</v>
      </c>
      <c r="M91" s="138">
        <v>0.4505276925777541</v>
      </c>
      <c r="N91" s="138">
        <v>3.7325198623663992E-2</v>
      </c>
      <c r="O91" s="138">
        <v>4.4190449384136514E-2</v>
      </c>
      <c r="P91" s="138">
        <v>2.7136942876898563E-6</v>
      </c>
      <c r="Q91" s="138">
        <v>6.3319533379429987E-5</v>
      </c>
      <c r="R91" s="138">
        <v>7.4269527873617133E-4</v>
      </c>
      <c r="S91" s="138">
        <v>6.5258238790952577E-2</v>
      </c>
      <c r="T91" s="138">
        <v>2.3488254426415715E-2</v>
      </c>
      <c r="U91" s="138" t="s">
        <v>442</v>
      </c>
      <c r="V91" s="138">
        <v>3.4438248920602856E-2</v>
      </c>
      <c r="W91" s="138">
        <v>8.1703682500000022E-4</v>
      </c>
      <c r="X91" s="138">
        <v>5.9070108757500002E-3</v>
      </c>
      <c r="Y91" s="138">
        <v>2.8915265712499997E-3</v>
      </c>
      <c r="Z91" s="138">
        <v>2.8915265712499997E-3</v>
      </c>
      <c r="AA91" s="138">
        <v>2.8915265712499997E-3</v>
      </c>
      <c r="AB91" s="138">
        <v>1.4581590589499999E-2</v>
      </c>
      <c r="AC91" s="138" t="s">
        <v>442</v>
      </c>
      <c r="AD91" s="138" t="s">
        <v>442</v>
      </c>
      <c r="AE91" s="55"/>
      <c r="AF91" s="147" t="s">
        <v>428</v>
      </c>
      <c r="AG91" s="147" t="s">
        <v>428</v>
      </c>
      <c r="AH91" s="147" t="s">
        <v>428</v>
      </c>
      <c r="AI91" s="147" t="s">
        <v>428</v>
      </c>
      <c r="AJ91" s="147" t="s">
        <v>428</v>
      </c>
      <c r="AK91" s="147">
        <v>8170.3682500000004</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10.674029751223175</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8.4240044406772674E-7</v>
      </c>
      <c r="X98" s="138" t="s">
        <v>428</v>
      </c>
      <c r="Y98" s="138" t="s">
        <v>428</v>
      </c>
      <c r="Z98" s="138" t="s">
        <v>428</v>
      </c>
      <c r="AA98" s="138" t="s">
        <v>428</v>
      </c>
      <c r="AB98" s="138" t="s">
        <v>428</v>
      </c>
      <c r="AC98" s="138" t="s">
        <v>428</v>
      </c>
      <c r="AD98" s="138">
        <v>5.9966486280726654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4.8628166045426705E-2</v>
      </c>
      <c r="F99" s="138">
        <v>9.3104554390450573</v>
      </c>
      <c r="G99" s="138" t="s">
        <v>428</v>
      </c>
      <c r="H99" s="138">
        <v>12.482815475203839</v>
      </c>
      <c r="I99" s="138">
        <v>0.20939576701650212</v>
      </c>
      <c r="J99" s="138">
        <v>0.32147804925627821</v>
      </c>
      <c r="K99" s="138">
        <v>0.61633015921567202</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1187.1999999999998</v>
      </c>
      <c r="AL99" s="45" t="s">
        <v>245</v>
      </c>
    </row>
    <row r="100" spans="1:38" s="2" customFormat="1" ht="26.25" customHeight="1" thickBot="1" x14ac:dyDescent="0.25">
      <c r="A100" s="65" t="s">
        <v>243</v>
      </c>
      <c r="B100" s="65" t="s">
        <v>246</v>
      </c>
      <c r="C100" s="66" t="s">
        <v>408</v>
      </c>
      <c r="D100" s="79"/>
      <c r="E100" s="138">
        <v>0.73523465478397576</v>
      </c>
      <c r="F100" s="138">
        <v>29.710350623437183</v>
      </c>
      <c r="G100" s="138" t="s">
        <v>428</v>
      </c>
      <c r="H100" s="138">
        <v>36.57851170045025</v>
      </c>
      <c r="I100" s="138">
        <v>0.43453269303332953</v>
      </c>
      <c r="J100" s="138">
        <v>0.66051191019314093</v>
      </c>
      <c r="K100" s="138">
        <v>1.0585075970936839</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6160.35</v>
      </c>
      <c r="AL100" s="45" t="s">
        <v>245</v>
      </c>
    </row>
    <row r="101" spans="1:38" s="2" customFormat="1" ht="26.25" customHeight="1" thickBot="1" x14ac:dyDescent="0.25">
      <c r="A101" s="65" t="s">
        <v>243</v>
      </c>
      <c r="B101" s="65" t="s">
        <v>247</v>
      </c>
      <c r="C101" s="66" t="s">
        <v>248</v>
      </c>
      <c r="D101" s="79"/>
      <c r="E101" s="138">
        <v>7.4364233208677161E-2</v>
      </c>
      <c r="F101" s="138">
        <v>0.31971589950955481</v>
      </c>
      <c r="G101" s="138" t="s">
        <v>428</v>
      </c>
      <c r="H101" s="138">
        <v>1.4850643663985912</v>
      </c>
      <c r="I101" s="138">
        <v>1.2949089942979457E-2</v>
      </c>
      <c r="J101" s="138">
        <v>4.265582569452056E-2</v>
      </c>
      <c r="K101" s="138">
        <v>0.1066395642363014</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8547.1970000000001</v>
      </c>
      <c r="AL101" s="45" t="s">
        <v>245</v>
      </c>
    </row>
    <row r="102" spans="1:38" s="2" customFormat="1" ht="26.25" customHeight="1" thickBot="1" x14ac:dyDescent="0.25">
      <c r="A102" s="65" t="s">
        <v>243</v>
      </c>
      <c r="B102" s="65" t="s">
        <v>249</v>
      </c>
      <c r="C102" s="66" t="s">
        <v>386</v>
      </c>
      <c r="D102" s="79"/>
      <c r="E102" s="138">
        <v>2.6795196705857141E-3</v>
      </c>
      <c r="F102" s="138">
        <v>1.3309169712363249</v>
      </c>
      <c r="G102" s="138" t="s">
        <v>428</v>
      </c>
      <c r="H102" s="138">
        <v>5.3251675875487621</v>
      </c>
      <c r="I102" s="138">
        <v>9.2779000000000004E-3</v>
      </c>
      <c r="J102" s="138">
        <v>0.20884950000000008</v>
      </c>
      <c r="K102" s="138">
        <v>1.4191735000000001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1774.95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1.6083361005482955E-3</v>
      </c>
      <c r="F104" s="138">
        <v>2.1444184920680802E-3</v>
      </c>
      <c r="G104" s="138" t="s">
        <v>428</v>
      </c>
      <c r="H104" s="138">
        <v>2.2010381074285934E-2</v>
      </c>
      <c r="I104" s="138">
        <v>2.4860697534246576E-5</v>
      </c>
      <c r="J104" s="138">
        <v>8.1894062465753421E-5</v>
      </c>
      <c r="K104" s="138">
        <v>2.0473515616438356E-4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13.5</v>
      </c>
      <c r="AL104" s="45" t="s">
        <v>245</v>
      </c>
    </row>
    <row r="105" spans="1:38" s="2" customFormat="1" ht="26.25" customHeight="1" thickBot="1" x14ac:dyDescent="0.25">
      <c r="A105" s="65" t="s">
        <v>243</v>
      </c>
      <c r="B105" s="65" t="s">
        <v>254</v>
      </c>
      <c r="C105" s="66" t="s">
        <v>255</v>
      </c>
      <c r="D105" s="79"/>
      <c r="E105" s="138">
        <v>2.7525045051221921E-2</v>
      </c>
      <c r="F105" s="138">
        <v>0.13918008431957982</v>
      </c>
      <c r="G105" s="138" t="s">
        <v>428</v>
      </c>
      <c r="H105" s="138">
        <v>0.64487674878749124</v>
      </c>
      <c r="I105" s="138">
        <v>5.2126027397260272E-3</v>
      </c>
      <c r="J105" s="138">
        <v>8.1912328767123292E-3</v>
      </c>
      <c r="K105" s="138">
        <v>1.7871780821917808E-2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75.5</v>
      </c>
      <c r="AL105" s="45" t="s">
        <v>245</v>
      </c>
    </row>
    <row r="106" spans="1:38" s="2" customFormat="1" ht="26.25" customHeight="1" thickBot="1" x14ac:dyDescent="0.25">
      <c r="A106" s="65" t="s">
        <v>243</v>
      </c>
      <c r="B106" s="65" t="s">
        <v>256</v>
      </c>
      <c r="C106" s="66" t="s">
        <v>257</v>
      </c>
      <c r="D106" s="79"/>
      <c r="E106" s="138">
        <v>1.8145649807999999E-3</v>
      </c>
      <c r="F106" s="138">
        <v>7.3382094770479385E-3</v>
      </c>
      <c r="G106" s="138" t="s">
        <v>428</v>
      </c>
      <c r="H106" s="138">
        <v>4.2512946413142842E-2</v>
      </c>
      <c r="I106" s="138">
        <v>3.5999999999999997E-4</v>
      </c>
      <c r="J106" s="138">
        <v>5.7599999999999991E-4</v>
      </c>
      <c r="K106" s="138">
        <v>1.224E-3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7.3</v>
      </c>
      <c r="AL106" s="45" t="s">
        <v>245</v>
      </c>
    </row>
    <row r="107" spans="1:38" s="2" customFormat="1" ht="26.25" customHeight="1" thickBot="1" x14ac:dyDescent="0.25">
      <c r="A107" s="65" t="s">
        <v>243</v>
      </c>
      <c r="B107" s="65" t="s">
        <v>258</v>
      </c>
      <c r="C107" s="66" t="s">
        <v>379</v>
      </c>
      <c r="D107" s="79"/>
      <c r="E107" s="138">
        <v>1.8452612605800004E-2</v>
      </c>
      <c r="F107" s="138">
        <v>0.25360499999999997</v>
      </c>
      <c r="G107" s="138" t="s">
        <v>428</v>
      </c>
      <c r="H107" s="138">
        <v>0.22504164504030005</v>
      </c>
      <c r="I107" s="138">
        <v>4.6109999999999996E-3</v>
      </c>
      <c r="J107" s="138">
        <v>6.148E-2</v>
      </c>
      <c r="K107" s="138">
        <v>0.29202999999999996</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1537</v>
      </c>
      <c r="AL107" s="45" t="s">
        <v>245</v>
      </c>
    </row>
    <row r="108" spans="1:38" s="2" customFormat="1" ht="26.25" customHeight="1" thickBot="1" x14ac:dyDescent="0.25">
      <c r="A108" s="65" t="s">
        <v>243</v>
      </c>
      <c r="B108" s="65" t="s">
        <v>259</v>
      </c>
      <c r="C108" s="66" t="s">
        <v>380</v>
      </c>
      <c r="D108" s="79"/>
      <c r="E108" s="138">
        <v>7.8606286881100357E-2</v>
      </c>
      <c r="F108" s="138">
        <v>1.3176115069090906</v>
      </c>
      <c r="G108" s="138" t="s">
        <v>428</v>
      </c>
      <c r="H108" s="138">
        <v>1.6437236488978582</v>
      </c>
      <c r="I108" s="138">
        <v>2.440021309090909E-2</v>
      </c>
      <c r="J108" s="138">
        <v>0.24400213090909087</v>
      </c>
      <c r="K108" s="138">
        <v>0.48800426181818174</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12200.106545454544</v>
      </c>
      <c r="AL108" s="45" t="s">
        <v>245</v>
      </c>
    </row>
    <row r="109" spans="1:38" s="2" customFormat="1" ht="26.25" customHeight="1" thickBot="1" x14ac:dyDescent="0.25">
      <c r="A109" s="65" t="s">
        <v>243</v>
      </c>
      <c r="B109" s="65" t="s">
        <v>260</v>
      </c>
      <c r="C109" s="66" t="s">
        <v>381</v>
      </c>
      <c r="D109" s="79"/>
      <c r="E109" s="138">
        <v>3.1996275317760003E-2</v>
      </c>
      <c r="F109" s="138">
        <v>0.68135881019999989</v>
      </c>
      <c r="G109" s="138" t="s">
        <v>428</v>
      </c>
      <c r="H109" s="138">
        <v>0.92050822837248014</v>
      </c>
      <c r="I109" s="138">
        <v>2.7867435999999999E-2</v>
      </c>
      <c r="J109" s="138">
        <v>0.15327089799999999</v>
      </c>
      <c r="K109" s="138">
        <v>0.15327089799999999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1393.3717999999999</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1.1843610805728995E-2</v>
      </c>
      <c r="F111" s="138">
        <v>0.29483193699999999</v>
      </c>
      <c r="G111" s="138" t="s">
        <v>428</v>
      </c>
      <c r="H111" s="138">
        <v>0.20906990260055261</v>
      </c>
      <c r="I111" s="138">
        <v>6.3639939999999998E-4</v>
      </c>
      <c r="J111" s="138">
        <v>1.2273417000000001E-3</v>
      </c>
      <c r="K111" s="138">
        <v>2.7274259999999998E-3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167.62366666666665</v>
      </c>
      <c r="AL111" s="45" t="s">
        <v>245</v>
      </c>
    </row>
    <row r="112" spans="1:38" s="2" customFormat="1" ht="26.25" customHeight="1" thickBot="1" x14ac:dyDescent="0.25">
      <c r="A112" s="65" t="s">
        <v>263</v>
      </c>
      <c r="B112" s="65" t="s">
        <v>264</v>
      </c>
      <c r="C112" s="66" t="s">
        <v>265</v>
      </c>
      <c r="D112" s="67"/>
      <c r="E112" s="138">
        <v>17.041404136323912</v>
      </c>
      <c r="F112" s="138" t="s">
        <v>428</v>
      </c>
      <c r="G112" s="138" t="s">
        <v>428</v>
      </c>
      <c r="H112" s="138">
        <v>21.860795999999997</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442918000</v>
      </c>
      <c r="AL112" s="45" t="s">
        <v>418</v>
      </c>
    </row>
    <row r="113" spans="1:38" s="2" customFormat="1" ht="26.25" customHeight="1" thickBot="1" x14ac:dyDescent="0.25">
      <c r="A113" s="65" t="s">
        <v>263</v>
      </c>
      <c r="B113" s="80" t="s">
        <v>266</v>
      </c>
      <c r="C113" s="81" t="s">
        <v>267</v>
      </c>
      <c r="D113" s="67"/>
      <c r="E113" s="138">
        <v>6.840471773388634</v>
      </c>
      <c r="F113" s="138" t="s">
        <v>429</v>
      </c>
      <c r="G113" s="138" t="s">
        <v>428</v>
      </c>
      <c r="H113" s="138">
        <v>40.629970839409495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177788.64069468115</v>
      </c>
      <c r="AL113" s="148" t="s">
        <v>435</v>
      </c>
    </row>
    <row r="114" spans="1:38" s="2" customFormat="1" ht="26.25" customHeight="1" thickBot="1" x14ac:dyDescent="0.25">
      <c r="A114" s="65" t="s">
        <v>263</v>
      </c>
      <c r="B114" s="80" t="s">
        <v>268</v>
      </c>
      <c r="C114" s="81" t="s">
        <v>387</v>
      </c>
      <c r="D114" s="67"/>
      <c r="E114" s="138">
        <v>1.6802164703924101E-2</v>
      </c>
      <c r="F114" s="138" t="s">
        <v>442</v>
      </c>
      <c r="G114" s="138" t="s">
        <v>428</v>
      </c>
      <c r="H114" s="138">
        <v>5.6771000000000002E-2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436700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12.215917381211627</v>
      </c>
      <c r="F116" s="138" t="s">
        <v>429</v>
      </c>
      <c r="G116" s="138" t="s">
        <v>428</v>
      </c>
      <c r="H116" s="138">
        <v>13.393601287566234</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317500.22776108229</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4.5720900000000002E-2</v>
      </c>
      <c r="J119" s="138">
        <v>1.1266590000000001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1849.6569999999999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8.0451999999999989E-3</v>
      </c>
      <c r="J120" s="138">
        <v>5.0282500000000001E-2</v>
      </c>
      <c r="K120" s="138">
        <v>0.20113</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2011.3</v>
      </c>
      <c r="AL120" s="148" t="s">
        <v>434</v>
      </c>
    </row>
    <row r="121" spans="1:38" s="2" customFormat="1" ht="26.25" customHeight="1" thickBot="1" x14ac:dyDescent="0.25">
      <c r="A121" s="65" t="s">
        <v>263</v>
      </c>
      <c r="B121" s="65" t="s">
        <v>279</v>
      </c>
      <c r="C121" s="71" t="s">
        <v>280</v>
      </c>
      <c r="D121" s="68"/>
      <c r="E121" s="138" t="s">
        <v>442</v>
      </c>
      <c r="F121" s="138">
        <v>4.5687451584646404</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7.2786662761810383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0.50851365477212018</v>
      </c>
      <c r="G125" s="138" t="s">
        <v>428</v>
      </c>
      <c r="H125" s="138" t="s">
        <v>428</v>
      </c>
      <c r="I125" s="138">
        <v>6.2918785550000004E-5</v>
      </c>
      <c r="J125" s="138">
        <v>4.1755194046818185E-4</v>
      </c>
      <c r="K125" s="138">
        <v>8.8276962756515158E-4</v>
      </c>
      <c r="L125" s="138" t="s">
        <v>442</v>
      </c>
      <c r="M125" s="138" t="s">
        <v>428</v>
      </c>
      <c r="N125" s="138" t="s">
        <v>428</v>
      </c>
      <c r="O125" s="138" t="s">
        <v>428</v>
      </c>
      <c r="P125" s="138">
        <v>1.8740320568138038E-2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1826.4741984848486</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1.6477800000000001E-2</v>
      </c>
      <c r="F129" s="138">
        <v>0.140156</v>
      </c>
      <c r="G129" s="138">
        <v>8.9017999999999996E-4</v>
      </c>
      <c r="H129" s="138" t="s">
        <v>442</v>
      </c>
      <c r="I129" s="138">
        <v>7.5760000000000006E-5</v>
      </c>
      <c r="J129" s="138">
        <v>1.3258000000000001E-4</v>
      </c>
      <c r="K129" s="138">
        <v>1.894E-4</v>
      </c>
      <c r="L129" s="138">
        <v>2.6516000000000006E-6</v>
      </c>
      <c r="M129" s="138">
        <v>1.3258000000000002E-3</v>
      </c>
      <c r="N129" s="138">
        <v>2.4622000000000002E-2</v>
      </c>
      <c r="O129" s="138">
        <v>1.8939999999999999E-3</v>
      </c>
      <c r="P129" s="138">
        <v>1.0606400000000001E-3</v>
      </c>
      <c r="Q129" s="138">
        <v>0.5741250438033958</v>
      </c>
      <c r="R129" s="138">
        <v>0.55469460367661583</v>
      </c>
      <c r="S129" s="138">
        <v>0.30603840202847771</v>
      </c>
      <c r="T129" s="138">
        <v>2.6516000000000001E-3</v>
      </c>
      <c r="U129" s="138" t="s">
        <v>430</v>
      </c>
      <c r="V129" s="138" t="s">
        <v>442</v>
      </c>
      <c r="W129" s="138">
        <v>8.3109948000000006E-3</v>
      </c>
      <c r="X129" s="138">
        <v>5.821433289473681E-6</v>
      </c>
      <c r="Y129" s="138">
        <v>2.5226210921052615E-5</v>
      </c>
      <c r="Z129" s="138">
        <v>2.5226210921052615E-5</v>
      </c>
      <c r="AA129" s="138" t="s">
        <v>442</v>
      </c>
      <c r="AB129" s="138">
        <v>5.6273855131578911E-5</v>
      </c>
      <c r="AC129" s="138">
        <v>1.940477763157893E-2</v>
      </c>
      <c r="AD129" s="138">
        <v>3.5114760000000002E-2</v>
      </c>
      <c r="AE129" s="55"/>
      <c r="AF129" s="147" t="s">
        <v>428</v>
      </c>
      <c r="AG129" s="147" t="s">
        <v>428</v>
      </c>
      <c r="AH129" s="147" t="s">
        <v>428</v>
      </c>
      <c r="AI129" s="147" t="s">
        <v>428</v>
      </c>
      <c r="AJ129" s="147" t="s">
        <v>428</v>
      </c>
      <c r="AK129" s="147">
        <v>18.940000000000001</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0.60916920479999981</v>
      </c>
      <c r="X135" s="138">
        <v>1.8173547943199994E-4</v>
      </c>
      <c r="Y135" s="138">
        <v>8.2237842647999977E-4</v>
      </c>
      <c r="Z135" s="138">
        <v>8.2237842647999977E-4</v>
      </c>
      <c r="AA135" s="138" t="s">
        <v>442</v>
      </c>
      <c r="AB135" s="138">
        <v>1.8264923323919996E-3</v>
      </c>
      <c r="AC135" s="138" t="s">
        <v>442</v>
      </c>
      <c r="AD135" s="138">
        <v>1.0355876481599997</v>
      </c>
      <c r="AE135" s="55"/>
      <c r="AF135" s="147" t="s">
        <v>428</v>
      </c>
      <c r="AG135" s="147" t="s">
        <v>428</v>
      </c>
      <c r="AH135" s="147" t="s">
        <v>428</v>
      </c>
      <c r="AI135" s="147" t="s">
        <v>428</v>
      </c>
      <c r="AJ135" s="147" t="s">
        <v>428</v>
      </c>
      <c r="AK135" s="147">
        <v>2.0305640159999991</v>
      </c>
      <c r="AL135" s="148" t="s">
        <v>432</v>
      </c>
    </row>
    <row r="136" spans="1:38" s="2" customFormat="1" ht="26.25" customHeight="1" thickBot="1" x14ac:dyDescent="0.25">
      <c r="A136" s="65" t="s">
        <v>288</v>
      </c>
      <c r="B136" s="65" t="s">
        <v>313</v>
      </c>
      <c r="C136" s="66" t="s">
        <v>314</v>
      </c>
      <c r="D136" s="67"/>
      <c r="E136" s="138" t="s">
        <v>428</v>
      </c>
      <c r="F136" s="138">
        <v>5.0271498180000001E-3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0.36356947000000001</v>
      </c>
      <c r="J139" s="138">
        <v>0.36356947000000001</v>
      </c>
      <c r="K139" s="138">
        <v>0.36356947000000001</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6.5010296213556966</v>
      </c>
      <c r="X139" s="138">
        <v>1.4584389145957203E-2</v>
      </c>
      <c r="Y139" s="138">
        <v>2.4712534919884274E-2</v>
      </c>
      <c r="Z139" s="138">
        <v>1.5288075024963507E-2</v>
      </c>
      <c r="AA139" s="138">
        <v>8.6133348947590505E-4</v>
      </c>
      <c r="AB139" s="138">
        <v>5.5446332580280887E-2</v>
      </c>
      <c r="AC139" s="138" t="s">
        <v>442</v>
      </c>
      <c r="AD139" s="138">
        <v>18.959428327081028</v>
      </c>
      <c r="AE139" s="55"/>
      <c r="AF139" s="147" t="s">
        <v>428</v>
      </c>
      <c r="AG139" s="147" t="s">
        <v>428</v>
      </c>
      <c r="AH139" s="147" t="s">
        <v>428</v>
      </c>
      <c r="AI139" s="147" t="s">
        <v>428</v>
      </c>
      <c r="AJ139" s="147" t="s">
        <v>428</v>
      </c>
      <c r="AK139" s="147">
        <v>10.744897473754124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181.69010635673268</v>
      </c>
      <c r="F141" s="19">
        <f t="shared" ref="F141:AD141" si="0">SUM(F14:F140)</f>
        <v>134.37514424262599</v>
      </c>
      <c r="G141" s="19">
        <f t="shared" si="0"/>
        <v>161.51064785152036</v>
      </c>
      <c r="H141" s="19">
        <f t="shared" si="0"/>
        <v>137.28889794555369</v>
      </c>
      <c r="I141" s="19">
        <f t="shared" si="0"/>
        <v>19.132819080725923</v>
      </c>
      <c r="J141" s="19">
        <f t="shared" si="0"/>
        <v>30.302923538195468</v>
      </c>
      <c r="K141" s="19">
        <f t="shared" si="0"/>
        <v>76.069763381758165</v>
      </c>
      <c r="L141" s="19">
        <f t="shared" si="0"/>
        <v>4.0568580567628976</v>
      </c>
      <c r="M141" s="19">
        <f t="shared" si="0"/>
        <v>354.73770595090377</v>
      </c>
      <c r="N141" s="19">
        <f t="shared" si="0"/>
        <v>37.726391728411478</v>
      </c>
      <c r="O141" s="19">
        <f t="shared" si="0"/>
        <v>0.58788399973172656</v>
      </c>
      <c r="P141" s="19">
        <f t="shared" si="0"/>
        <v>0.41730116742837442</v>
      </c>
      <c r="Q141" s="19">
        <f t="shared" si="0"/>
        <v>1.8931949329907873</v>
      </c>
      <c r="R141" s="19">
        <f>SUM(R14:R140)</f>
        <v>5.7297091768282087</v>
      </c>
      <c r="S141" s="19">
        <f t="shared" si="0"/>
        <v>40.675586082999878</v>
      </c>
      <c r="T141" s="19">
        <f t="shared" si="0"/>
        <v>34.256631454817892</v>
      </c>
      <c r="U141" s="19">
        <f t="shared" si="0"/>
        <v>5.5051398897320674</v>
      </c>
      <c r="V141" s="19">
        <f t="shared" si="0"/>
        <v>57.845100228166437</v>
      </c>
      <c r="W141" s="19">
        <f t="shared" si="0"/>
        <v>26.838090863286752</v>
      </c>
      <c r="X141" s="19">
        <f t="shared" si="0"/>
        <v>3.537937366353257</v>
      </c>
      <c r="Y141" s="19">
        <f t="shared" si="0"/>
        <v>6.4070192072055825</v>
      </c>
      <c r="Z141" s="19">
        <f t="shared" si="0"/>
        <v>2.9460708517199166</v>
      </c>
      <c r="AA141" s="19">
        <f t="shared" si="0"/>
        <v>2.3784972390927868</v>
      </c>
      <c r="AB141" s="19">
        <f t="shared" si="0"/>
        <v>15.269524664371543</v>
      </c>
      <c r="AC141" s="19">
        <f t="shared" si="0"/>
        <v>7.8389139347103258</v>
      </c>
      <c r="AD141" s="19">
        <f t="shared" si="0"/>
        <v>30.666571375427438</v>
      </c>
      <c r="AE141" s="56"/>
      <c r="AF141" s="145">
        <f>SUM(AF14:AF140)</f>
        <v>317515.01165309106</v>
      </c>
      <c r="AG141" s="145">
        <f t="shared" ref="AG141:AI141" si="1">SUM(AG14:AG140)</f>
        <v>102891.20528915788</v>
      </c>
      <c r="AH141" s="145">
        <f t="shared" si="1"/>
        <v>109666.6294038036</v>
      </c>
      <c r="AI141" s="145">
        <f t="shared" si="1"/>
        <v>4406.8861157249858</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25.525158686798953</v>
      </c>
      <c r="F143" s="139">
        <v>18.589955434986312</v>
      </c>
      <c r="G143" s="139">
        <v>0.5163806586546914</v>
      </c>
      <c r="H143" s="139">
        <v>1.2486498978662408</v>
      </c>
      <c r="I143" s="139">
        <v>0.44998518116469993</v>
      </c>
      <c r="J143" s="139">
        <v>0.44998518116469988</v>
      </c>
      <c r="K143" s="139">
        <v>0.44998518116469949</v>
      </c>
      <c r="L143" s="139">
        <v>0.22115903351369753</v>
      </c>
      <c r="M143" s="139">
        <v>169.57150877153572</v>
      </c>
      <c r="N143" s="139">
        <v>23.906254018248163</v>
      </c>
      <c r="O143" s="139">
        <v>2.705431555200898E-4</v>
      </c>
      <c r="P143" s="139">
        <v>1.2321456891996674E-2</v>
      </c>
      <c r="Q143" s="139">
        <v>4.1023737029511671E-4</v>
      </c>
      <c r="R143" s="139">
        <v>9.7471798520329146E-3</v>
      </c>
      <c r="S143" s="139">
        <v>6.8965635729437737E-3</v>
      </c>
      <c r="T143" s="139">
        <v>3.0449067332562977E-3</v>
      </c>
      <c r="U143" s="139">
        <v>2.7938842955005442E-4</v>
      </c>
      <c r="V143" s="139">
        <v>4.6364449096657892E-2</v>
      </c>
      <c r="W143" s="139">
        <v>0.94838020000000001</v>
      </c>
      <c r="X143" s="139">
        <v>1.5214005599700001E-2</v>
      </c>
      <c r="Y143" s="139">
        <v>1.9461005138800003E-2</v>
      </c>
      <c r="Z143" s="139">
        <v>1.21434404202E-2</v>
      </c>
      <c r="AA143" s="139">
        <v>1.9881478639699999E-2</v>
      </c>
      <c r="AB143" s="139">
        <v>6.6699929798400004E-2</v>
      </c>
      <c r="AC143" s="139">
        <v>9.4837980000000001E-4</v>
      </c>
      <c r="AD143" s="139">
        <v>1.916005E-4</v>
      </c>
      <c r="AE143" s="58"/>
      <c r="AF143" s="144">
        <v>66290.780745285607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4.8954464134923752</v>
      </c>
      <c r="F144" s="139">
        <v>0.66448030611028175</v>
      </c>
      <c r="G144" s="139">
        <v>0.22278802914000201</v>
      </c>
      <c r="H144" s="139">
        <v>1.0897902940828142E-2</v>
      </c>
      <c r="I144" s="139">
        <v>0.80273277476942084</v>
      </c>
      <c r="J144" s="139">
        <v>0.80273277476942084</v>
      </c>
      <c r="K144" s="139">
        <v>0.80273277476942084</v>
      </c>
      <c r="L144" s="139">
        <v>0.42646485107521676</v>
      </c>
      <c r="M144" s="139">
        <v>4.1406690671835245</v>
      </c>
      <c r="N144" s="139">
        <v>0.18194483951156801</v>
      </c>
      <c r="O144" s="139">
        <v>1.7690224674991741E-5</v>
      </c>
      <c r="P144" s="139">
        <v>1.7507882339997123E-3</v>
      </c>
      <c r="Q144" s="139">
        <v>3.4385444697588185E-5</v>
      </c>
      <c r="R144" s="139">
        <v>2.7317219060350988E-3</v>
      </c>
      <c r="S144" s="139">
        <v>1.8345997615607191E-3</v>
      </c>
      <c r="T144" s="139">
        <v>8.5685968485896356E-5</v>
      </c>
      <c r="U144" s="139">
        <v>3.3390440045192895E-5</v>
      </c>
      <c r="V144" s="139">
        <v>5.98042906856286E-3</v>
      </c>
      <c r="W144" s="139">
        <v>0.20833410000000002</v>
      </c>
      <c r="X144" s="139">
        <v>8.3150793327000008E-3</v>
      </c>
      <c r="Y144" s="139">
        <v>9.3323387702999999E-3</v>
      </c>
      <c r="Z144" s="139">
        <v>7.3047662130000003E-3</v>
      </c>
      <c r="AA144" s="139">
        <v>7.7730576958000008E-3</v>
      </c>
      <c r="AB144" s="139">
        <v>3.2725242011800007E-2</v>
      </c>
      <c r="AC144" s="139">
        <v>2.0833430000000001E-4</v>
      </c>
      <c r="AD144" s="139">
        <v>4.4081600000000002E-5</v>
      </c>
      <c r="AE144" s="58"/>
      <c r="AF144" s="144">
        <v>14043.603249311847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24.998796297550751</v>
      </c>
      <c r="F145" s="139">
        <v>1.1749867788980228</v>
      </c>
      <c r="G145" s="139">
        <v>0.46368052226099687</v>
      </c>
      <c r="H145" s="139">
        <v>8.9070585075729427E-3</v>
      </c>
      <c r="I145" s="139">
        <v>0.78447782974494917</v>
      </c>
      <c r="J145" s="139">
        <v>0.78447782974494862</v>
      </c>
      <c r="K145" s="139">
        <v>0.78447782974494906</v>
      </c>
      <c r="L145" s="139">
        <v>0.45071111663446223</v>
      </c>
      <c r="M145" s="139">
        <v>5.0645687727190278</v>
      </c>
      <c r="N145" s="139">
        <v>4.6567150119244893E-2</v>
      </c>
      <c r="O145" s="139">
        <v>3.3571952701247442E-5</v>
      </c>
      <c r="P145" s="139">
        <v>3.5269929085498929E-3</v>
      </c>
      <c r="Q145" s="139">
        <v>6.6890832780236201E-5</v>
      </c>
      <c r="R145" s="139">
        <v>5.6371308428464079E-3</v>
      </c>
      <c r="S145" s="139">
        <v>3.7808903180688684E-3</v>
      </c>
      <c r="T145" s="139">
        <v>1.3808390013887021E-4</v>
      </c>
      <c r="U145" s="139">
        <v>6.6637760157977518E-5</v>
      </c>
      <c r="V145" s="139">
        <v>1.1987204649768188E-2</v>
      </c>
      <c r="W145" s="139">
        <v>0.1938415</v>
      </c>
      <c r="X145" s="139">
        <v>2.7691714798999999E-3</v>
      </c>
      <c r="Y145" s="139">
        <v>1.6768871740699999E-2</v>
      </c>
      <c r="Z145" s="139">
        <v>1.8738060348500001E-2</v>
      </c>
      <c r="AA145" s="139">
        <v>4.3076000802000003E-3</v>
      </c>
      <c r="AB145" s="139">
        <v>4.2583703649299996E-2</v>
      </c>
      <c r="AC145" s="139">
        <v>1.347605E-4</v>
      </c>
      <c r="AD145" s="139">
        <v>3.6840700000000001E-5</v>
      </c>
      <c r="AE145" s="58"/>
      <c r="AF145" s="144">
        <v>28753.386696518592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2.8112838535960815E-2</v>
      </c>
      <c r="F146" s="139">
        <v>0.1987852226325369</v>
      </c>
      <c r="G146" s="139">
        <v>8.7410898883462948E-4</v>
      </c>
      <c r="H146" s="139">
        <v>1.6487867413924156E-4</v>
      </c>
      <c r="I146" s="139">
        <v>3.9944313209613258E-3</v>
      </c>
      <c r="J146" s="139">
        <v>3.9944313209613258E-3</v>
      </c>
      <c r="K146" s="139">
        <v>3.9944313209613249E-3</v>
      </c>
      <c r="L146" s="139">
        <v>5.1265504234737299E-4</v>
      </c>
      <c r="M146" s="139">
        <v>1.6462991336129844</v>
      </c>
      <c r="N146" s="139">
        <v>5.323375351490419E-2</v>
      </c>
      <c r="O146" s="139">
        <v>5.1866052746532539E-5</v>
      </c>
      <c r="P146" s="139">
        <v>2.5349160676204256E-5</v>
      </c>
      <c r="Q146" s="139">
        <v>8.7410898883462944E-7</v>
      </c>
      <c r="R146" s="139">
        <v>2.3428602948402319E-4</v>
      </c>
      <c r="S146" s="139">
        <v>8.7627646701965746E-3</v>
      </c>
      <c r="T146" s="139">
        <v>3.6534730597235902E-4</v>
      </c>
      <c r="U146" s="139">
        <v>5.1641125933284101E-5</v>
      </c>
      <c r="V146" s="139">
        <v>5.1592545549940423E-3</v>
      </c>
      <c r="W146" s="139">
        <v>2.4158000000000001E-3</v>
      </c>
      <c r="X146" s="139">
        <v>3.6810687000000001E-5</v>
      </c>
      <c r="Y146" s="139">
        <v>6.7486259300000007E-5</v>
      </c>
      <c r="Z146" s="139">
        <v>2.30066794E-5</v>
      </c>
      <c r="AA146" s="139">
        <v>7.8989598999999991E-5</v>
      </c>
      <c r="AB146" s="139">
        <v>2.0629322470000001E-4</v>
      </c>
      <c r="AC146" s="139">
        <v>2.4157999999999998E-6</v>
      </c>
      <c r="AD146" s="139">
        <v>2.4157999999999998E-6</v>
      </c>
      <c r="AE146" s="58"/>
      <c r="AF146" s="144">
        <v>130.70783403888129</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3.7718715628938928</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0.43983977620707732</v>
      </c>
      <c r="J148" s="139">
        <v>0.86318354104210071</v>
      </c>
      <c r="K148" s="139">
        <v>1.086906650844327</v>
      </c>
      <c r="L148" s="139">
        <v>9.5820615045088389E-2</v>
      </c>
      <c r="M148" s="139" t="s">
        <v>428</v>
      </c>
      <c r="N148" s="139">
        <v>3.4657408072784333</v>
      </c>
      <c r="O148" s="139">
        <v>1.4938461376016864E-2</v>
      </c>
      <c r="P148" s="139" t="s">
        <v>428</v>
      </c>
      <c r="Q148" s="139">
        <v>3.9507138349818095E-2</v>
      </c>
      <c r="R148" s="139">
        <v>1.2961043256185345</v>
      </c>
      <c r="S148" s="139">
        <v>28.478418139293115</v>
      </c>
      <c r="T148" s="139">
        <v>0.19749811534471526</v>
      </c>
      <c r="U148" s="139">
        <v>2.1738133016886499E-2</v>
      </c>
      <c r="V148" s="139">
        <v>8.7698301522848752</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0.19569150742053798</v>
      </c>
      <c r="J149" s="139">
        <v>0.36239168040840364</v>
      </c>
      <c r="K149" s="139">
        <v>0.72478336081680728</v>
      </c>
      <c r="L149" s="139">
        <v>7.6827036246581576E-3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171.08800817210852</v>
      </c>
      <c r="F152" s="13">
        <f t="shared" ref="F152:AD152" si="2">SUM(F$141, F$151, IF(AND(ISNUMBER(SEARCH($B$4,"AT|BE|CH|GB|IE|LT|LU|NL")),SUM(F$143:F$149)&gt;0),SUM(F$143:F$149)-SUM(F$27:F$33),0))</f>
        <v>132.47524318127057</v>
      </c>
      <c r="G152" s="13">
        <f t="shared" si="2"/>
        <v>161.25439659653793</v>
      </c>
      <c r="H152" s="13">
        <f t="shared" si="2"/>
        <v>137.19403179159031</v>
      </c>
      <c r="I152" s="13">
        <f t="shared" si="2"/>
        <v>18.455385528368158</v>
      </c>
      <c r="J152" s="13">
        <f t="shared" si="2"/>
        <v>29.52700155330982</v>
      </c>
      <c r="K152" s="13">
        <f t="shared" si="2"/>
        <v>75.192084763440334</v>
      </c>
      <c r="L152" s="13">
        <f t="shared" si="2"/>
        <v>3.7283160632641161</v>
      </c>
      <c r="M152" s="13">
        <f t="shared" si="2"/>
        <v>341.14054108021151</v>
      </c>
      <c r="N152" s="13">
        <f t="shared" si="2"/>
        <v>35.619457220057214</v>
      </c>
      <c r="O152" s="13">
        <f t="shared" si="2"/>
        <v>0.5854298419185483</v>
      </c>
      <c r="P152" s="13">
        <f t="shared" si="2"/>
        <v>0.41481649197681497</v>
      </c>
      <c r="Q152" s="13">
        <f t="shared" si="2"/>
        <v>1.8867575510679866</v>
      </c>
      <c r="R152" s="13">
        <f t="shared" si="2"/>
        <v>5.5172515354295024</v>
      </c>
      <c r="S152" s="13">
        <f t="shared" si="2"/>
        <v>36.078775896043403</v>
      </c>
      <c r="T152" s="13">
        <f t="shared" si="2"/>
        <v>34.224440732762318</v>
      </c>
      <c r="U152" s="13">
        <f t="shared" si="2"/>
        <v>5.501547029298778</v>
      </c>
      <c r="V152" s="13">
        <f t="shared" si="2"/>
        <v>56.409084984703718</v>
      </c>
      <c r="W152" s="13">
        <f t="shared" si="2"/>
        <v>26.62910986328675</v>
      </c>
      <c r="X152" s="13">
        <f t="shared" si="2"/>
        <v>3.5324399826802568</v>
      </c>
      <c r="Y152" s="13">
        <f t="shared" si="2"/>
        <v>6.3968077337412828</v>
      </c>
      <c r="Z152" s="13">
        <f t="shared" si="2"/>
        <v>2.9366716148625165</v>
      </c>
      <c r="AA152" s="13">
        <f t="shared" si="2"/>
        <v>2.3725156076209868</v>
      </c>
      <c r="AB152" s="13">
        <f t="shared" si="2"/>
        <v>15.238434938905042</v>
      </c>
      <c r="AC152" s="13">
        <f t="shared" si="2"/>
        <v>7.838721659710326</v>
      </c>
      <c r="AD152" s="13">
        <f t="shared" si="2"/>
        <v>30.666529066727438</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171.08800817210852</v>
      </c>
      <c r="F154" s="13">
        <f>SUM(F$141, F$153, -1 * IF(OR($B$6=2005,$B$6&gt;=2020),SUM(F$99:F$122),0), IF(AND(ISNUMBER(SEARCH($B$4,"AT|BE|CH|GB|IE|LT|LU|NL")),SUM(F$143:F$149)&gt;0),SUM(F$143:F$149)-SUM(F$27:F$33),0))</f>
        <v>132.47524318127057</v>
      </c>
      <c r="G154" s="13">
        <f>SUM(G$141, G$153, IF(AND(ISNUMBER(SEARCH($B$4,"AT|BE|CH|GB|IE|LT|LU|NL")),SUM(G$143:G$149)&gt;0),SUM(G$143:G$149)-SUM(G$27:G$33),0))</f>
        <v>161.25439659653793</v>
      </c>
      <c r="H154" s="13">
        <f>SUM(H$141, H$153, IF(AND(ISNUMBER(SEARCH($B$4,"AT|BE|CH|GB|IE|LT|LU|NL")),SUM(H$143:H$149)&gt;0),SUM(H$143:H$149)-SUM(H$27:H$33),0))</f>
        <v>137.19403179159031</v>
      </c>
      <c r="I154" s="13">
        <f t="shared" ref="I154:AD154" si="3">SUM(I$141, I$153, IF(AND(ISNUMBER(SEARCH($B$4,"AT|BE|CH|GB|IE|LT|LU|NL")),SUM(I$143:I$149)&gt;0),SUM(I$143:I$149)-SUM(I$27:I$33),0))</f>
        <v>18.455385528368158</v>
      </c>
      <c r="J154" s="13">
        <f t="shared" si="3"/>
        <v>29.52700155330982</v>
      </c>
      <c r="K154" s="13">
        <f t="shared" si="3"/>
        <v>75.192084763440334</v>
      </c>
      <c r="L154" s="13">
        <f t="shared" si="3"/>
        <v>3.7283160632641161</v>
      </c>
      <c r="M154" s="13">
        <f t="shared" si="3"/>
        <v>341.14054108021151</v>
      </c>
      <c r="N154" s="13">
        <f t="shared" si="3"/>
        <v>35.619457220057214</v>
      </c>
      <c r="O154" s="13">
        <f t="shared" si="3"/>
        <v>0.5854298419185483</v>
      </c>
      <c r="P154" s="13">
        <f t="shared" si="3"/>
        <v>0.41481649197681497</v>
      </c>
      <c r="Q154" s="13">
        <f t="shared" si="3"/>
        <v>1.8867575510679866</v>
      </c>
      <c r="R154" s="13">
        <f t="shared" si="3"/>
        <v>5.5172515354295024</v>
      </c>
      <c r="S154" s="13">
        <f t="shared" si="3"/>
        <v>36.078775896043403</v>
      </c>
      <c r="T154" s="13">
        <f t="shared" si="3"/>
        <v>34.224440732762318</v>
      </c>
      <c r="U154" s="13">
        <f t="shared" si="3"/>
        <v>5.501547029298778</v>
      </c>
      <c r="V154" s="13">
        <f t="shared" si="3"/>
        <v>56.409084984703718</v>
      </c>
      <c r="W154" s="13">
        <f t="shared" si="3"/>
        <v>26.62910986328675</v>
      </c>
      <c r="X154" s="13">
        <f t="shared" si="3"/>
        <v>3.5324399826802568</v>
      </c>
      <c r="Y154" s="13">
        <f t="shared" si="3"/>
        <v>6.3968077337412828</v>
      </c>
      <c r="Z154" s="13">
        <f t="shared" si="3"/>
        <v>2.9366716148625165</v>
      </c>
      <c r="AA154" s="13">
        <f t="shared" si="3"/>
        <v>2.3725156076209868</v>
      </c>
      <c r="AB154" s="13">
        <f t="shared" si="3"/>
        <v>15.238434938905042</v>
      </c>
      <c r="AC154" s="13">
        <f t="shared" si="3"/>
        <v>7.838721659710326</v>
      </c>
      <c r="AD154" s="13">
        <f t="shared" si="3"/>
        <v>30.666529066727438</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5.6412305330914352</v>
      </c>
      <c r="F157" s="141">
        <v>0.18927454018090384</v>
      </c>
      <c r="G157" s="141">
        <v>0.34903669780584595</v>
      </c>
      <c r="H157" s="141" t="s">
        <v>442</v>
      </c>
      <c r="I157" s="141">
        <v>6.8904948073569533E-2</v>
      </c>
      <c r="J157" s="141">
        <v>6.8904948073569533E-2</v>
      </c>
      <c r="K157" s="141">
        <v>6.8904948073569533E-2</v>
      </c>
      <c r="L157" s="141">
        <v>3.307437507531337E-2</v>
      </c>
      <c r="M157" s="141">
        <v>1.5294480247631592</v>
      </c>
      <c r="N157" s="141">
        <v>1.4659397086806351E-3</v>
      </c>
      <c r="O157" s="141">
        <v>1.0994547815104762E-4</v>
      </c>
      <c r="P157" s="141">
        <v>2.1989095630209525E-3</v>
      </c>
      <c r="Q157" s="141">
        <v>5.4972739075523813E-4</v>
      </c>
      <c r="R157" s="141">
        <v>3.6648492717015878E-3</v>
      </c>
      <c r="S157" s="141">
        <v>4.0313341988717465E-3</v>
      </c>
      <c r="T157" s="141">
        <v>1.4659397086806353E-4</v>
      </c>
      <c r="U157" s="141">
        <v>2.0156670994358732E-3</v>
      </c>
      <c r="V157" s="141">
        <v>0.5314031443967302</v>
      </c>
      <c r="W157" s="141" t="s">
        <v>442</v>
      </c>
      <c r="X157" s="141" t="s">
        <v>442</v>
      </c>
      <c r="Y157" s="141" t="s">
        <v>442</v>
      </c>
      <c r="Z157" s="141" t="s">
        <v>442</v>
      </c>
      <c r="AA157" s="141" t="s">
        <v>442</v>
      </c>
      <c r="AB157" s="141" t="s">
        <v>442</v>
      </c>
      <c r="AC157" s="141" t="s">
        <v>442</v>
      </c>
      <c r="AD157" s="141" t="s">
        <v>442</v>
      </c>
      <c r="AE157" s="58"/>
      <c r="AF157" s="142">
        <v>18324.246358507939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0.21108114724966742</v>
      </c>
      <c r="F158" s="141">
        <v>5.2094966621106147E-3</v>
      </c>
      <c r="G158" s="141">
        <v>1.0503903979576863E-2</v>
      </c>
      <c r="H158" s="141" t="s">
        <v>442</v>
      </c>
      <c r="I158" s="141">
        <v>1.1283393965848339E-3</v>
      </c>
      <c r="J158" s="141">
        <v>1.1283393965848339E-3</v>
      </c>
      <c r="K158" s="141">
        <v>1.1283393965848339E-3</v>
      </c>
      <c r="L158" s="141">
        <v>5.4160291036072015E-4</v>
      </c>
      <c r="M158" s="141">
        <v>7.3340074479086137E-2</v>
      </c>
      <c r="N158" s="141">
        <v>4.4144598304204163E-5</v>
      </c>
      <c r="O158" s="141">
        <v>3.3108448728153123E-6</v>
      </c>
      <c r="P158" s="141">
        <v>6.6216897456306242E-5</v>
      </c>
      <c r="Q158" s="141">
        <v>1.655422436407656E-5</v>
      </c>
      <c r="R158" s="141">
        <v>1.1036149576051043E-4</v>
      </c>
      <c r="S158" s="141">
        <v>1.2139764533656145E-4</v>
      </c>
      <c r="T158" s="141">
        <v>4.4144598304204163E-6</v>
      </c>
      <c r="U158" s="141">
        <v>6.0698822668280727E-5</v>
      </c>
      <c r="V158" s="141">
        <v>1.6002416885274009E-2</v>
      </c>
      <c r="W158" s="141" t="s">
        <v>442</v>
      </c>
      <c r="X158" s="141" t="s">
        <v>442</v>
      </c>
      <c r="Y158" s="141" t="s">
        <v>442</v>
      </c>
      <c r="Z158" s="141" t="s">
        <v>442</v>
      </c>
      <c r="AA158" s="141" t="s">
        <v>442</v>
      </c>
      <c r="AB158" s="141" t="s">
        <v>442</v>
      </c>
      <c r="AC158" s="141" t="s">
        <v>442</v>
      </c>
      <c r="AD158" s="141" t="s">
        <v>442</v>
      </c>
      <c r="AE158" s="58"/>
      <c r="AF158" s="143">
        <v>551.80747880255205</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12.722325883824618</v>
      </c>
      <c r="F159" s="141">
        <v>0.29699999999999999</v>
      </c>
      <c r="G159" s="141">
        <v>3.1738746442953598</v>
      </c>
      <c r="H159" s="141" t="s">
        <v>442</v>
      </c>
      <c r="I159" s="141">
        <v>0.3287839961507168</v>
      </c>
      <c r="J159" s="141">
        <v>0.38675681978045695</v>
      </c>
      <c r="K159" s="141">
        <v>0.38675681978045695</v>
      </c>
      <c r="L159" s="141">
        <v>7.0506981646363279E-2</v>
      </c>
      <c r="M159" s="141">
        <v>0.65197999999999989</v>
      </c>
      <c r="N159" s="141">
        <v>2.486E-2</v>
      </c>
      <c r="O159" s="141">
        <v>2.2199999999999998E-3</v>
      </c>
      <c r="P159" s="141">
        <v>4.6599999999999992E-3</v>
      </c>
      <c r="Q159" s="141">
        <v>3.8880000000000005E-2</v>
      </c>
      <c r="R159" s="141">
        <v>4.2099999999999999E-2</v>
      </c>
      <c r="S159" s="141">
        <v>0.16986000000000001</v>
      </c>
      <c r="T159" s="141">
        <v>1.722</v>
      </c>
      <c r="U159" s="141">
        <v>2.2700000000000001E-2</v>
      </c>
      <c r="V159" s="141">
        <v>0.2064</v>
      </c>
      <c r="W159" s="141">
        <v>3.9360000000000006E-2</v>
      </c>
      <c r="X159" s="141">
        <v>4.9399999999999997E-4</v>
      </c>
      <c r="Y159" s="141">
        <v>2.7200000000000002E-3</v>
      </c>
      <c r="Z159" s="141">
        <v>2.2199999999999998E-3</v>
      </c>
      <c r="AA159" s="141">
        <v>5.7199999999999992E-4</v>
      </c>
      <c r="AB159" s="141">
        <v>6.0059999999999992E-3</v>
      </c>
      <c r="AC159" s="141" t="s">
        <v>442</v>
      </c>
      <c r="AD159" s="141">
        <v>3.3135999999999999E-2</v>
      </c>
      <c r="AE159" s="58"/>
      <c r="AF159" s="143">
        <v>7345.3972823999993</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0.12657530758965396</v>
      </c>
      <c r="X163" s="22">
        <v>0.91134221464550846</v>
      </c>
      <c r="Y163" s="22">
        <v>0.59490394567137361</v>
      </c>
      <c r="Z163" s="22">
        <v>0.29112320745620412</v>
      </c>
      <c r="AA163" s="22">
        <v>0.34175333049206569</v>
      </c>
      <c r="AB163" s="22">
        <v>2.1391226982651519</v>
      </c>
      <c r="AC163" s="22" t="s">
        <v>442</v>
      </c>
      <c r="AD163" s="22">
        <v>3.6706839200999646E-2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2BDF8-7B9F-4EE0-9652-4C970A52E033}">
  <sheetPr codeName="Sheet12"/>
  <dimension ref="A1:AL170"/>
  <sheetViews>
    <sheetView zoomScale="75" zoomScaleNormal="75" workbookViewId="0">
      <pane xSplit="4" ySplit="13" topLeftCell="E155"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2000</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39.719932</v>
      </c>
      <c r="F14" s="138">
        <v>0.36496278190623183</v>
      </c>
      <c r="G14" s="138">
        <v>79.870241071999999</v>
      </c>
      <c r="H14" s="138" t="s">
        <v>442</v>
      </c>
      <c r="I14" s="138">
        <v>1.2620821824892638</v>
      </c>
      <c r="J14" s="138">
        <v>1.747100188654432</v>
      </c>
      <c r="K14" s="138">
        <v>2.2934229789226173</v>
      </c>
      <c r="L14" s="138">
        <v>5.3290576869980046E-2</v>
      </c>
      <c r="M14" s="138">
        <v>22.511376046062786</v>
      </c>
      <c r="N14" s="138">
        <v>0.93186701610346612</v>
      </c>
      <c r="O14" s="138">
        <v>0.14158830243822781</v>
      </c>
      <c r="P14" s="138">
        <v>0.1649726871178811</v>
      </c>
      <c r="Q14" s="138">
        <v>0.8877034335428351</v>
      </c>
      <c r="R14" s="138">
        <v>0.55919779400179503</v>
      </c>
      <c r="S14" s="138">
        <v>0.71101637127609585</v>
      </c>
      <c r="T14" s="138">
        <v>11.140389299855771</v>
      </c>
      <c r="U14" s="138">
        <v>2.3698365374290127</v>
      </c>
      <c r="V14" s="138">
        <v>4.9809059359352092</v>
      </c>
      <c r="W14" s="138">
        <v>0.89090447193318256</v>
      </c>
      <c r="X14" s="138">
        <v>6.8889467933747574E-5</v>
      </c>
      <c r="Y14" s="138">
        <v>3.1686525936604807E-3</v>
      </c>
      <c r="Z14" s="138">
        <v>2.5241814087181499E-3</v>
      </c>
      <c r="AA14" s="138">
        <v>4.0689785588459055E-4</v>
      </c>
      <c r="AB14" s="138">
        <v>6.1686213261969687E-3</v>
      </c>
      <c r="AC14" s="138">
        <v>0.53974461738920221</v>
      </c>
      <c r="AD14" s="138">
        <v>2.658443637887115E-4</v>
      </c>
      <c r="AE14" s="55"/>
      <c r="AF14" s="147">
        <v>42984.489769200001</v>
      </c>
      <c r="AG14" s="147">
        <v>79750.02817363535</v>
      </c>
      <c r="AH14" s="147">
        <v>73969.722000000009</v>
      </c>
      <c r="AI14" s="147" t="s">
        <v>430</v>
      </c>
      <c r="AJ14" s="147" t="s">
        <v>430</v>
      </c>
      <c r="AK14" s="147" t="s">
        <v>428</v>
      </c>
      <c r="AL14" s="45" t="s">
        <v>49</v>
      </c>
    </row>
    <row r="15" spans="1:38" s="1" customFormat="1" ht="26.25" customHeight="1" thickBot="1" x14ac:dyDescent="0.25">
      <c r="A15" s="65" t="s">
        <v>53</v>
      </c>
      <c r="B15" s="65" t="s">
        <v>54</v>
      </c>
      <c r="C15" s="66" t="s">
        <v>55</v>
      </c>
      <c r="D15" s="67"/>
      <c r="E15" s="138">
        <v>0.77088000000000001</v>
      </c>
      <c r="F15" s="138">
        <v>1.0608213395232002E-2</v>
      </c>
      <c r="G15" s="138">
        <v>0.78182999999999991</v>
      </c>
      <c r="H15" s="138" t="s">
        <v>442</v>
      </c>
      <c r="I15" s="138">
        <v>1.2452986297850402E-2</v>
      </c>
      <c r="J15" s="138">
        <v>1.9305340452180002E-2</v>
      </c>
      <c r="K15" s="138">
        <v>2.5227268607412E-2</v>
      </c>
      <c r="L15" s="138">
        <v>1.0737466070852163E-3</v>
      </c>
      <c r="M15" s="138">
        <v>1.5505E-2</v>
      </c>
      <c r="N15" s="138">
        <v>1.0420097345785801E-2</v>
      </c>
      <c r="O15" s="138">
        <v>8.0282924861823004E-3</v>
      </c>
      <c r="P15" s="138">
        <v>1.6765292335104002E-3</v>
      </c>
      <c r="Q15" s="138">
        <v>5.6433376793663991E-3</v>
      </c>
      <c r="R15" s="138">
        <v>3.5978046811672756E-2</v>
      </c>
      <c r="S15" s="138">
        <v>2.3003568307195677E-2</v>
      </c>
      <c r="T15" s="138">
        <v>0.85088760992762247</v>
      </c>
      <c r="U15" s="138">
        <v>8.0637957109382409E-3</v>
      </c>
      <c r="V15" s="138">
        <v>0.1036738030384458</v>
      </c>
      <c r="W15" s="138">
        <v>2.6803265580000002E-3</v>
      </c>
      <c r="X15" s="138">
        <v>1.9874809142748004E-6</v>
      </c>
      <c r="Y15" s="138">
        <v>7.3536220835280005E-6</v>
      </c>
      <c r="Z15" s="138">
        <v>1.8745896216852003E-6</v>
      </c>
      <c r="AA15" s="138">
        <v>1.8745896216852003E-6</v>
      </c>
      <c r="AB15" s="138">
        <v>1.3090282241173202E-5</v>
      </c>
      <c r="AC15" s="138" t="s">
        <v>428</v>
      </c>
      <c r="AD15" s="138" t="s">
        <v>428</v>
      </c>
      <c r="AE15" s="55"/>
      <c r="AF15" s="147">
        <v>4357.6549344000014</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0.14881613918985814</v>
      </c>
      <c r="F16" s="138">
        <v>5.9807600640000012E-4</v>
      </c>
      <c r="G16" s="138">
        <v>0.12288988274182426</v>
      </c>
      <c r="H16" s="138" t="s">
        <v>442</v>
      </c>
      <c r="I16" s="138">
        <v>4.1117725440000009E-2</v>
      </c>
      <c r="J16" s="138">
        <v>5.9060005632000007E-2</v>
      </c>
      <c r="K16" s="138">
        <v>6.1302790656000014E-2</v>
      </c>
      <c r="L16" s="138" t="s">
        <v>429</v>
      </c>
      <c r="M16" s="138">
        <v>0.15734012068356379</v>
      </c>
      <c r="N16" s="138">
        <v>2.0932660224000001E-2</v>
      </c>
      <c r="O16" s="138">
        <v>1.1961520128000002E-3</v>
      </c>
      <c r="P16" s="138">
        <v>2.2427850240000002E-2</v>
      </c>
      <c r="Q16" s="138">
        <v>8.2235450880000019E-3</v>
      </c>
      <c r="R16" s="138">
        <v>4.2612915456000005E-3</v>
      </c>
      <c r="S16" s="138">
        <v>1.8689875200000004E-2</v>
      </c>
      <c r="T16" s="138">
        <v>3.8874940416000004E-3</v>
      </c>
      <c r="U16" s="138">
        <v>2.1680255232000003E-3</v>
      </c>
      <c r="V16" s="138">
        <v>3.4389370368000001E-2</v>
      </c>
      <c r="W16" s="138">
        <v>1.9437470208000001E-2</v>
      </c>
      <c r="X16" s="138">
        <v>2.1680255232000002E-7</v>
      </c>
      <c r="Y16" s="138">
        <v>2.2427850240000006E-9</v>
      </c>
      <c r="Z16" s="138">
        <v>7.475950080000001E-10</v>
      </c>
      <c r="AA16" s="138">
        <v>7.475950080000001E-10</v>
      </c>
      <c r="AB16" s="138">
        <v>2.2054052736000003E-7</v>
      </c>
      <c r="AC16" s="138" t="s">
        <v>429</v>
      </c>
      <c r="AD16" s="138" t="s">
        <v>429</v>
      </c>
      <c r="AE16" s="55"/>
      <c r="AF16" s="147" t="s">
        <v>429</v>
      </c>
      <c r="AG16" s="147">
        <v>747.59500800000012</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3.2382139991658401E-3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2.7284851915277839</v>
      </c>
      <c r="F18" s="138">
        <v>0.19081579744949245</v>
      </c>
      <c r="G18" s="138">
        <v>17.563578785092467</v>
      </c>
      <c r="H18" s="138" t="s">
        <v>442</v>
      </c>
      <c r="I18" s="138">
        <v>0.28525507097314579</v>
      </c>
      <c r="J18" s="138">
        <v>0.37150783274839128</v>
      </c>
      <c r="K18" s="138">
        <v>0.47501114687868579</v>
      </c>
      <c r="L18" s="138">
        <v>0.15941994204524709</v>
      </c>
      <c r="M18" s="138">
        <v>0.71310896129200918</v>
      </c>
      <c r="N18" s="138">
        <v>0.2758801467001164</v>
      </c>
      <c r="O18" s="138">
        <v>5.1730117596812692E-3</v>
      </c>
      <c r="P18" s="138">
        <v>2.1551147097142427E-3</v>
      </c>
      <c r="Q18" s="138">
        <v>1.7274445167325524E-2</v>
      </c>
      <c r="R18" s="138">
        <v>0.22070658856916373</v>
      </c>
      <c r="S18" s="138">
        <v>0.12414684323682965</v>
      </c>
      <c r="T18" s="138">
        <v>4.4829887007917906</v>
      </c>
      <c r="U18" s="138">
        <v>1.7436681378757157E-3</v>
      </c>
      <c r="V18" s="138">
        <v>0.13841203084396228</v>
      </c>
      <c r="W18" s="138">
        <v>2.4150773297068731E-2</v>
      </c>
      <c r="X18" s="138">
        <v>3.2776049474593283E-2</v>
      </c>
      <c r="Y18" s="138">
        <v>0.25875828532573653</v>
      </c>
      <c r="Z18" s="138">
        <v>2.9325939003583462E-2</v>
      </c>
      <c r="AA18" s="138">
        <v>2.5875828532573645E-2</v>
      </c>
      <c r="AB18" s="138">
        <v>0.34673610233648688</v>
      </c>
      <c r="AC18" s="138" t="s">
        <v>430</v>
      </c>
      <c r="AD18" s="138" t="s">
        <v>430</v>
      </c>
      <c r="AE18" s="55"/>
      <c r="AF18" s="147">
        <v>17570.032203656167</v>
      </c>
      <c r="AG18" s="147" t="s">
        <v>430</v>
      </c>
      <c r="AH18" s="147">
        <v>476.61901656690515</v>
      </c>
      <c r="AI18" s="147" t="s">
        <v>430</v>
      </c>
      <c r="AJ18" s="147" t="s">
        <v>430</v>
      </c>
      <c r="AK18" s="147" t="s">
        <v>428</v>
      </c>
      <c r="AL18" s="45" t="s">
        <v>49</v>
      </c>
    </row>
    <row r="19" spans="1:38" s="2" customFormat="1" ht="26.25" customHeight="1" thickBot="1" x14ac:dyDescent="0.25">
      <c r="A19" s="65" t="s">
        <v>53</v>
      </c>
      <c r="B19" s="65" t="s">
        <v>62</v>
      </c>
      <c r="C19" s="66" t="s">
        <v>63</v>
      </c>
      <c r="D19" s="67"/>
      <c r="E19" s="138">
        <v>0.6207912704060371</v>
      </c>
      <c r="F19" s="138">
        <v>0.13541715866413279</v>
      </c>
      <c r="G19" s="138">
        <v>2.2940198520548796</v>
      </c>
      <c r="H19" s="138" t="s">
        <v>442</v>
      </c>
      <c r="I19" s="138">
        <v>4.8696347985141157E-2</v>
      </c>
      <c r="J19" s="138">
        <v>6.2341634774221381E-2</v>
      </c>
      <c r="K19" s="138">
        <v>7.8715978921117646E-2</v>
      </c>
      <c r="L19" s="138">
        <v>2.5363166049467294E-2</v>
      </c>
      <c r="M19" s="138">
        <v>0.24549581463843292</v>
      </c>
      <c r="N19" s="138">
        <v>4.3716630439663021E-2</v>
      </c>
      <c r="O19" s="138">
        <v>8.2294824763078566E-4</v>
      </c>
      <c r="P19" s="138">
        <v>2.8115299073653032E-3</v>
      </c>
      <c r="Q19" s="138">
        <v>3.1991729451463571E-3</v>
      </c>
      <c r="R19" s="138">
        <v>3.49930492063983E-2</v>
      </c>
      <c r="S19" s="138">
        <v>1.9661435981546099E-2</v>
      </c>
      <c r="T19" s="138">
        <v>0.70961602805852408</v>
      </c>
      <c r="U19" s="138">
        <v>5.4557277643318687E-4</v>
      </c>
      <c r="V19" s="138">
        <v>2.5264302650039636E-2</v>
      </c>
      <c r="W19" s="138">
        <v>3.8206803009424601E-3</v>
      </c>
      <c r="X19" s="138">
        <v>5.1852089798504813E-3</v>
      </c>
      <c r="Y19" s="138">
        <v>4.0935860367240645E-2</v>
      </c>
      <c r="Z19" s="138">
        <v>4.6393975082872733E-3</v>
      </c>
      <c r="AA19" s="138">
        <v>4.0935860367240645E-3</v>
      </c>
      <c r="AB19" s="138">
        <v>5.4854052892102462E-2</v>
      </c>
      <c r="AC19" s="138" t="s">
        <v>430</v>
      </c>
      <c r="AD19" s="138" t="s">
        <v>430</v>
      </c>
      <c r="AE19" s="55"/>
      <c r="AF19" s="147">
        <v>2869.8091263400388</v>
      </c>
      <c r="AG19" s="147" t="s">
        <v>430</v>
      </c>
      <c r="AH19" s="147">
        <v>4560.4041047791497</v>
      </c>
      <c r="AI19" s="147" t="s">
        <v>430</v>
      </c>
      <c r="AJ19" s="147" t="s">
        <v>430</v>
      </c>
      <c r="AK19" s="147" t="s">
        <v>428</v>
      </c>
      <c r="AL19" s="45" t="s">
        <v>49</v>
      </c>
    </row>
    <row r="20" spans="1:38" s="2" customFormat="1" ht="26.25" customHeight="1" thickBot="1" x14ac:dyDescent="0.25">
      <c r="A20" s="65" t="s">
        <v>53</v>
      </c>
      <c r="B20" s="65" t="s">
        <v>64</v>
      </c>
      <c r="C20" s="66" t="s">
        <v>65</v>
      </c>
      <c r="D20" s="67"/>
      <c r="E20" s="138">
        <v>0.13724674103747267</v>
      </c>
      <c r="F20" s="138">
        <v>3.3510969257187509E-2</v>
      </c>
      <c r="G20" s="138">
        <v>0.1433776939143363</v>
      </c>
      <c r="H20" s="138" t="s">
        <v>442</v>
      </c>
      <c r="I20" s="138">
        <v>8.1484460145277351E-3</v>
      </c>
      <c r="J20" s="138">
        <v>1.0317879728726442E-2</v>
      </c>
      <c r="K20" s="138">
        <v>1.2921200185764885E-2</v>
      </c>
      <c r="L20" s="138">
        <v>4.048686094146086E-3</v>
      </c>
      <c r="M20" s="138">
        <v>5.413768506293367E-2</v>
      </c>
      <c r="N20" s="138">
        <v>6.9561397602235352E-3</v>
      </c>
      <c r="O20" s="138">
        <v>1.3130753988000533E-4</v>
      </c>
      <c r="P20" s="138">
        <v>7.2829889113382867E-4</v>
      </c>
      <c r="Q20" s="138">
        <v>5.6072196818230649E-4</v>
      </c>
      <c r="R20" s="138">
        <v>5.5702388876432175E-3</v>
      </c>
      <c r="S20" s="138">
        <v>3.1272822643050413E-3</v>
      </c>
      <c r="T20" s="138">
        <v>0.11282704171762714</v>
      </c>
      <c r="U20" s="138">
        <v>1.1695310498266217E-4</v>
      </c>
      <c r="V20" s="138">
        <v>4.3969910877186555E-3</v>
      </c>
      <c r="W20" s="138">
        <v>6.0744143997563721E-4</v>
      </c>
      <c r="X20" s="138">
        <v>8.2438481139550748E-4</v>
      </c>
      <c r="Y20" s="138">
        <v>6.5083011425961131E-3</v>
      </c>
      <c r="Z20" s="138">
        <v>7.3760746282755941E-4</v>
      </c>
      <c r="AA20" s="138">
        <v>6.5083011425961124E-4</v>
      </c>
      <c r="AB20" s="138">
        <v>8.7211235310787911E-3</v>
      </c>
      <c r="AC20" s="138" t="s">
        <v>430</v>
      </c>
      <c r="AD20" s="138" t="s">
        <v>430</v>
      </c>
      <c r="AE20" s="55"/>
      <c r="AF20" s="147">
        <v>434.38954972568968</v>
      </c>
      <c r="AG20" s="147" t="s">
        <v>430</v>
      </c>
      <c r="AH20" s="147">
        <v>1267.8494465397077</v>
      </c>
      <c r="AI20" s="147" t="s">
        <v>430</v>
      </c>
      <c r="AJ20" s="147" t="s">
        <v>430</v>
      </c>
      <c r="AK20" s="147" t="s">
        <v>428</v>
      </c>
      <c r="AL20" s="45" t="s">
        <v>49</v>
      </c>
    </row>
    <row r="21" spans="1:38" s="2" customFormat="1" ht="26.25" customHeight="1" thickBot="1" x14ac:dyDescent="0.25">
      <c r="A21" s="65" t="s">
        <v>53</v>
      </c>
      <c r="B21" s="65" t="s">
        <v>66</v>
      </c>
      <c r="C21" s="66" t="s">
        <v>67</v>
      </c>
      <c r="D21" s="67"/>
      <c r="E21" s="138">
        <v>2.0933674649615663</v>
      </c>
      <c r="F21" s="138">
        <v>0.4606362521062432</v>
      </c>
      <c r="G21" s="138">
        <v>12.295086131152926</v>
      </c>
      <c r="H21" s="138" t="s">
        <v>442</v>
      </c>
      <c r="I21" s="138">
        <v>0.34198494063870005</v>
      </c>
      <c r="J21" s="138">
        <v>0.41077318431598148</v>
      </c>
      <c r="K21" s="138">
        <v>0.48811076234065598</v>
      </c>
      <c r="L21" s="138">
        <v>0.11410495627171306</v>
      </c>
      <c r="M21" s="138">
        <v>2.0126416741211242</v>
      </c>
      <c r="N21" s="138">
        <v>0.36441854860344808</v>
      </c>
      <c r="O21" s="138">
        <v>5.8631063090661701E-3</v>
      </c>
      <c r="P21" s="138">
        <v>1.7263438378471687E-2</v>
      </c>
      <c r="Q21" s="138">
        <v>1.7755687096716658E-2</v>
      </c>
      <c r="R21" s="138">
        <v>0.16315004428051233</v>
      </c>
      <c r="S21" s="138">
        <v>0.10530318613973351</v>
      </c>
      <c r="T21" s="138">
        <v>2.9534893044993367</v>
      </c>
      <c r="U21" s="138">
        <v>4.1661166361013193E-3</v>
      </c>
      <c r="V21" s="138">
        <v>0.37161992817144562</v>
      </c>
      <c r="W21" s="138">
        <v>0.31204041047146497</v>
      </c>
      <c r="X21" s="138">
        <v>8.5614761399921052E-2</v>
      </c>
      <c r="Y21" s="138">
        <v>0.25296715971058681</v>
      </c>
      <c r="Z21" s="138">
        <v>5.2577373631756609E-2</v>
      </c>
      <c r="AA21" s="138">
        <v>4.2562096085132041E-2</v>
      </c>
      <c r="AB21" s="138">
        <v>0.43372139082739658</v>
      </c>
      <c r="AC21" s="138">
        <v>1.7497776106840195E-3</v>
      </c>
      <c r="AD21" s="138">
        <v>0.23301433841336017</v>
      </c>
      <c r="AE21" s="55"/>
      <c r="AF21" s="147">
        <v>11716.101493439974</v>
      </c>
      <c r="AG21" s="147">
        <v>1370.6090494903538</v>
      </c>
      <c r="AH21" s="147">
        <v>9401.4354767494806</v>
      </c>
      <c r="AI21" s="147" t="s">
        <v>430</v>
      </c>
      <c r="AJ21" s="147" t="s">
        <v>430</v>
      </c>
      <c r="AK21" s="147" t="s">
        <v>428</v>
      </c>
      <c r="AL21" s="45" t="s">
        <v>49</v>
      </c>
    </row>
    <row r="22" spans="1:38" s="2" customFormat="1" ht="26.25" customHeight="1" thickBot="1" x14ac:dyDescent="0.25">
      <c r="A22" s="65" t="s">
        <v>53</v>
      </c>
      <c r="B22" s="69" t="s">
        <v>68</v>
      </c>
      <c r="C22" s="66" t="s">
        <v>69</v>
      </c>
      <c r="D22" s="67"/>
      <c r="E22" s="138">
        <v>2.7776891001908677</v>
      </c>
      <c r="F22" s="138">
        <v>0.34701487421972643</v>
      </c>
      <c r="G22" s="138">
        <v>2.069591935502836</v>
      </c>
      <c r="H22" s="138" t="s">
        <v>442</v>
      </c>
      <c r="I22" s="138">
        <v>0.35961831931768617</v>
      </c>
      <c r="J22" s="138">
        <v>0.42131122162857643</v>
      </c>
      <c r="K22" s="138">
        <v>0.46370272490516867</v>
      </c>
      <c r="L22" s="138">
        <v>5.4089855156955302E-2</v>
      </c>
      <c r="M22" s="138">
        <v>2.9229682901508296</v>
      </c>
      <c r="N22" s="138">
        <v>4.543574662809758E-2</v>
      </c>
      <c r="O22" s="138">
        <v>7.4054324265580536E-3</v>
      </c>
      <c r="P22" s="138">
        <v>7.1404634303218431E-2</v>
      </c>
      <c r="Q22" s="138">
        <v>8.4538005170016958E-2</v>
      </c>
      <c r="R22" s="138">
        <v>0.15199761658277633</v>
      </c>
      <c r="S22" s="138">
        <v>0.21495774049540381</v>
      </c>
      <c r="T22" s="138">
        <v>0.64966156901399397</v>
      </c>
      <c r="U22" s="138">
        <v>7.899083663199008E-2</v>
      </c>
      <c r="V22" s="138">
        <v>1.3353497232487237</v>
      </c>
      <c r="W22" s="138">
        <v>1.5426345174401803E-2</v>
      </c>
      <c r="X22" s="138">
        <v>3.8360053050715596E-3</v>
      </c>
      <c r="Y22" s="138">
        <v>2.9559259809072983E-2</v>
      </c>
      <c r="Z22" s="138">
        <v>3.4908038396812111E-3</v>
      </c>
      <c r="AA22" s="138">
        <v>3.0025677169852241E-3</v>
      </c>
      <c r="AB22" s="138">
        <v>3.9888636670810981E-2</v>
      </c>
      <c r="AC22" s="138">
        <v>1.4303465730563829E-2</v>
      </c>
      <c r="AD22" s="138">
        <v>0.3202732544017553</v>
      </c>
      <c r="AE22" s="55"/>
      <c r="AF22" s="147">
        <v>3853.0651889475512</v>
      </c>
      <c r="AG22" s="147">
        <v>2911.9103938095122</v>
      </c>
      <c r="AH22" s="147">
        <v>2065.2615085573975</v>
      </c>
      <c r="AI22" s="147" t="s">
        <v>430</v>
      </c>
      <c r="AJ22" s="147" t="s">
        <v>430</v>
      </c>
      <c r="AK22" s="147" t="s">
        <v>428</v>
      </c>
      <c r="AL22" s="45" t="s">
        <v>49</v>
      </c>
    </row>
    <row r="23" spans="1:38" s="2" customFormat="1" ht="26.25" customHeight="1" thickBot="1" x14ac:dyDescent="0.25">
      <c r="A23" s="65" t="s">
        <v>70</v>
      </c>
      <c r="B23" s="69" t="s">
        <v>393</v>
      </c>
      <c r="C23" s="66" t="s">
        <v>389</v>
      </c>
      <c r="D23" s="112"/>
      <c r="E23" s="138">
        <v>3.1982979617033895</v>
      </c>
      <c r="F23" s="138">
        <v>0.33101388999578124</v>
      </c>
      <c r="G23" s="138">
        <v>0.31371141608643976</v>
      </c>
      <c r="H23" s="138">
        <v>7.8416082912829423E-4</v>
      </c>
      <c r="I23" s="138">
        <v>0.20623429806074137</v>
      </c>
      <c r="J23" s="138">
        <v>0.20623429806074137</v>
      </c>
      <c r="K23" s="138">
        <v>0.20623429806074137</v>
      </c>
      <c r="L23" s="138">
        <v>0.12801425535519403</v>
      </c>
      <c r="M23" s="138">
        <v>1.0560685966285306</v>
      </c>
      <c r="N23" s="138">
        <v>6.7921280884750149E-2</v>
      </c>
      <c r="O23" s="138">
        <v>9.8020103641036777E-4</v>
      </c>
      <c r="P23" s="138">
        <v>4.2450800552968851E-4</v>
      </c>
      <c r="Q23" s="138">
        <v>4.2450800552968843E-3</v>
      </c>
      <c r="R23" s="138">
        <v>4.9010051820518388E-3</v>
      </c>
      <c r="S23" s="138">
        <v>0.16663417618976253</v>
      </c>
      <c r="T23" s="138">
        <v>6.8614072548725752E-3</v>
      </c>
      <c r="U23" s="138">
        <v>9.8020103641036777E-4</v>
      </c>
      <c r="V23" s="138">
        <v>9.802010364103679E-2</v>
      </c>
      <c r="W23" s="138">
        <v>5.9431120774156385E-3</v>
      </c>
      <c r="X23" s="138">
        <v>2.9406031092311037E-3</v>
      </c>
      <c r="Y23" s="138">
        <v>4.9010051820518388E-3</v>
      </c>
      <c r="Z23" s="138">
        <v>7.2166360940047044E-3</v>
      </c>
      <c r="AA23" s="138">
        <v>6.3676200829453277E-3</v>
      </c>
      <c r="AB23" s="138">
        <v>2.1425864468232976E-2</v>
      </c>
      <c r="AC23" s="138">
        <v>0</v>
      </c>
      <c r="AD23" s="138">
        <v>0</v>
      </c>
      <c r="AE23" s="55"/>
      <c r="AF23" s="147">
        <v>4245.0800552968849</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1.7817893664438322</v>
      </c>
      <c r="F24" s="138">
        <v>0.53527748846502321</v>
      </c>
      <c r="G24" s="138">
        <v>7.9034396486567449</v>
      </c>
      <c r="H24" s="138">
        <v>0.12321034753623761</v>
      </c>
      <c r="I24" s="138">
        <v>0.43187021991213781</v>
      </c>
      <c r="J24" s="138">
        <v>0.48522239767622255</v>
      </c>
      <c r="K24" s="138">
        <v>0.55204776876276862</v>
      </c>
      <c r="L24" s="138">
        <v>0.12923277987976053</v>
      </c>
      <c r="M24" s="138">
        <v>2.47539500672737</v>
      </c>
      <c r="N24" s="138">
        <v>0.32467751267378253</v>
      </c>
      <c r="O24" s="138">
        <v>5.589178154286846E-2</v>
      </c>
      <c r="P24" s="138">
        <v>1.1187171790207636E-2</v>
      </c>
      <c r="Q24" s="138">
        <v>1.2282026138322424E-2</v>
      </c>
      <c r="R24" s="138">
        <v>0.20948812932925812</v>
      </c>
      <c r="S24" s="138">
        <v>9.5829675128450614E-2</v>
      </c>
      <c r="T24" s="138">
        <v>2.2277446002709116</v>
      </c>
      <c r="U24" s="138">
        <v>4.2968558402176008E-3</v>
      </c>
      <c r="V24" s="138">
        <v>2.2501895403726229</v>
      </c>
      <c r="W24" s="138">
        <v>0.20434621064905398</v>
      </c>
      <c r="X24" s="138">
        <v>5.0443374840658278E-2</v>
      </c>
      <c r="Y24" s="138">
        <v>0.17416153668006679</v>
      </c>
      <c r="Z24" s="138">
        <v>3.2168909916243715E-2</v>
      </c>
      <c r="AA24" s="138">
        <v>2.4868867309052838E-2</v>
      </c>
      <c r="AB24" s="138">
        <v>0.28164268874602166</v>
      </c>
      <c r="AC24" s="138">
        <v>3.935530146486634E-3</v>
      </c>
      <c r="AD24" s="138">
        <v>0.10150006204449336</v>
      </c>
      <c r="AE24" s="55"/>
      <c r="AF24" s="147">
        <v>9550.671228047373</v>
      </c>
      <c r="AG24" s="147">
        <v>596.67133381733197</v>
      </c>
      <c r="AH24" s="147">
        <v>5244.1233250262212</v>
      </c>
      <c r="AI24" s="147">
        <v>4020</v>
      </c>
      <c r="AJ24" s="147" t="s">
        <v>430</v>
      </c>
      <c r="AK24" s="147" t="s">
        <v>428</v>
      </c>
      <c r="AL24" s="45" t="s">
        <v>49</v>
      </c>
    </row>
    <row r="25" spans="1:38" s="2" customFormat="1" ht="26.25" customHeight="1" thickBot="1" x14ac:dyDescent="0.25">
      <c r="A25" s="65" t="s">
        <v>73</v>
      </c>
      <c r="B25" s="69" t="s">
        <v>74</v>
      </c>
      <c r="C25" s="71" t="s">
        <v>75</v>
      </c>
      <c r="D25" s="67"/>
      <c r="E25" s="138">
        <v>1.0897369749126691</v>
      </c>
      <c r="F25" s="138">
        <v>0.13317975068853929</v>
      </c>
      <c r="G25" s="138">
        <v>7.1791489641844231E-2</v>
      </c>
      <c r="H25" s="138" t="s">
        <v>442</v>
      </c>
      <c r="I25" s="138">
        <v>9.0799867983238549E-3</v>
      </c>
      <c r="J25" s="138">
        <v>9.0799867983238549E-3</v>
      </c>
      <c r="K25" s="138">
        <v>9.0799867983238549E-3</v>
      </c>
      <c r="L25" s="138">
        <v>4.3583936631954503E-3</v>
      </c>
      <c r="M25" s="138">
        <v>0.9766516965992309</v>
      </c>
      <c r="N25" s="138">
        <v>3.0152123225777298E-4</v>
      </c>
      <c r="O25" s="138">
        <v>2.2614092419332973E-5</v>
      </c>
      <c r="P25" s="138">
        <v>4.5228184838665944E-4</v>
      </c>
      <c r="Q25" s="138">
        <v>1.1307046209666486E-4</v>
      </c>
      <c r="R25" s="138">
        <v>7.5380308064443248E-4</v>
      </c>
      <c r="S25" s="138">
        <v>8.2918338870887568E-4</v>
      </c>
      <c r="T25" s="138">
        <v>3.0152123225777298E-5</v>
      </c>
      <c r="U25" s="138">
        <v>4.1459169435443784E-4</v>
      </c>
      <c r="V25" s="138">
        <v>0.1093014466934427</v>
      </c>
      <c r="W25" s="138" t="s">
        <v>442</v>
      </c>
      <c r="X25" s="138" t="s">
        <v>442</v>
      </c>
      <c r="Y25" s="138" t="s">
        <v>442</v>
      </c>
      <c r="Z25" s="138" t="s">
        <v>442</v>
      </c>
      <c r="AA25" s="138" t="s">
        <v>442</v>
      </c>
      <c r="AB25" s="138" t="s">
        <v>442</v>
      </c>
      <c r="AC25" s="138" t="s">
        <v>428</v>
      </c>
      <c r="AD25" s="138" t="s">
        <v>428</v>
      </c>
      <c r="AE25" s="55"/>
      <c r="AF25" s="147">
        <v>3769.0154032221621</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0.11484684000023039</v>
      </c>
      <c r="F26" s="138">
        <v>8.4914951922531231E-3</v>
      </c>
      <c r="G26" s="138">
        <v>7.0628636372694455E-3</v>
      </c>
      <c r="H26" s="138" t="s">
        <v>442</v>
      </c>
      <c r="I26" s="138">
        <v>6.3078897743308474E-4</v>
      </c>
      <c r="J26" s="138">
        <v>6.3078897743308474E-4</v>
      </c>
      <c r="K26" s="138">
        <v>6.3078897743308474E-4</v>
      </c>
      <c r="L26" s="138">
        <v>3.0277870916788064E-4</v>
      </c>
      <c r="M26" s="138">
        <v>7.9310975258534616E-2</v>
      </c>
      <c r="N26" s="138">
        <v>1.0046746408887512</v>
      </c>
      <c r="O26" s="138">
        <v>4.9342294127532381E-6</v>
      </c>
      <c r="P26" s="138">
        <v>5.6305569387140244E-5</v>
      </c>
      <c r="Q26" s="138">
        <v>1.1537713101502042E-5</v>
      </c>
      <c r="R26" s="138">
        <v>8.2740125079196021E-5</v>
      </c>
      <c r="S26" s="138">
        <v>8.7724009285228825E-5</v>
      </c>
      <c r="T26" s="138">
        <v>6.0825197201489721E-6</v>
      </c>
      <c r="U26" s="138">
        <v>4.1086382001104976E-5</v>
      </c>
      <c r="V26" s="138">
        <v>1.0805154362898516E-2</v>
      </c>
      <c r="W26" s="138" t="s">
        <v>442</v>
      </c>
      <c r="X26" s="138" t="s">
        <v>442</v>
      </c>
      <c r="Y26" s="138" t="s">
        <v>442</v>
      </c>
      <c r="Z26" s="138" t="s">
        <v>442</v>
      </c>
      <c r="AA26" s="138" t="s">
        <v>442</v>
      </c>
      <c r="AB26" s="138" t="s">
        <v>442</v>
      </c>
      <c r="AC26" s="138" t="s">
        <v>428</v>
      </c>
      <c r="AD26" s="138" t="s">
        <v>428</v>
      </c>
      <c r="AE26" s="55"/>
      <c r="AF26" s="147">
        <v>371.05081407522533</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21.445667647584418</v>
      </c>
      <c r="F27" s="138">
        <v>16.696945496030434</v>
      </c>
      <c r="G27" s="138">
        <v>0.59757276284839778</v>
      </c>
      <c r="H27" s="138">
        <v>1.6576816489431738</v>
      </c>
      <c r="I27" s="138">
        <v>0.46004732566027712</v>
      </c>
      <c r="J27" s="138">
        <v>0.4600473256602769</v>
      </c>
      <c r="K27" s="138">
        <v>0.46004732566027706</v>
      </c>
      <c r="L27" s="138">
        <v>0.23781400582857123</v>
      </c>
      <c r="M27" s="138">
        <v>162.87977866333512</v>
      </c>
      <c r="N27" s="138">
        <v>4.4093052721831896</v>
      </c>
      <c r="O27" s="138">
        <v>3.0368061463886836E-4</v>
      </c>
      <c r="P27" s="138">
        <v>1.3920365941241245E-2</v>
      </c>
      <c r="Q27" s="138">
        <v>4.6120299559390611E-4</v>
      </c>
      <c r="R27" s="138">
        <v>1.1139873758186607E-2</v>
      </c>
      <c r="S27" s="138">
        <v>7.872633304690034E-3</v>
      </c>
      <c r="T27" s="138">
        <v>3.4070959638129276E-3</v>
      </c>
      <c r="U27" s="138">
        <v>3.1504476191007594E-4</v>
      </c>
      <c r="V27" s="138">
        <v>5.2323310133298752E-2</v>
      </c>
      <c r="W27" s="138">
        <v>1.129642</v>
      </c>
      <c r="X27" s="138">
        <v>1.7580636356500003E-2</v>
      </c>
      <c r="Y27" s="138">
        <v>2.1279095631499999E-2</v>
      </c>
      <c r="Z27" s="138">
        <v>1.4404174651000001E-2</v>
      </c>
      <c r="AA27" s="138">
        <v>2.1169507188099998E-2</v>
      </c>
      <c r="AB27" s="138">
        <v>7.4433413827100003E-2</v>
      </c>
      <c r="AC27" s="138">
        <v>1.1296422E-3</v>
      </c>
      <c r="AD27" s="138">
        <v>2.2725870000000001E-4</v>
      </c>
      <c r="AE27" s="55"/>
      <c r="AF27" s="147">
        <v>75262.088005993792</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8.1480738929632732</v>
      </c>
      <c r="F28" s="138">
        <v>1.0257285679114139</v>
      </c>
      <c r="G28" s="138">
        <v>0.36821126025258949</v>
      </c>
      <c r="H28" s="138">
        <v>2.0638494917933795E-2</v>
      </c>
      <c r="I28" s="138">
        <v>1.130437313733665</v>
      </c>
      <c r="J28" s="138">
        <v>1.130437313733665</v>
      </c>
      <c r="K28" s="138">
        <v>1.1304373137336647</v>
      </c>
      <c r="L28" s="138">
        <v>0.62451656650252541</v>
      </c>
      <c r="M28" s="138">
        <v>6.0382639282201493</v>
      </c>
      <c r="N28" s="138">
        <v>5.2815445220509891E-2</v>
      </c>
      <c r="O28" s="138">
        <v>2.9411804198530099E-5</v>
      </c>
      <c r="P28" s="138">
        <v>2.8998812524100308E-3</v>
      </c>
      <c r="Q28" s="138">
        <v>5.7081448455986916E-5</v>
      </c>
      <c r="R28" s="138">
        <v>4.5174284100728181E-3</v>
      </c>
      <c r="S28" s="138">
        <v>3.0341304094160214E-3</v>
      </c>
      <c r="T28" s="138">
        <v>1.4377961591021957E-4</v>
      </c>
      <c r="U28" s="138">
        <v>5.5339288514913634E-5</v>
      </c>
      <c r="V28" s="138">
        <v>9.908807134452257E-3</v>
      </c>
      <c r="W28" s="138">
        <v>0.38453749999999998</v>
      </c>
      <c r="X28" s="138">
        <v>1.38332772886E-2</v>
      </c>
      <c r="Y28" s="138">
        <v>1.5520584453000001E-2</v>
      </c>
      <c r="Z28" s="138">
        <v>1.2153766524500001E-2</v>
      </c>
      <c r="AA28" s="138">
        <v>1.29251681039E-2</v>
      </c>
      <c r="AB28" s="138">
        <v>5.4432796370000001E-2</v>
      </c>
      <c r="AC28" s="138">
        <v>3.845376E-4</v>
      </c>
      <c r="AD28" s="138">
        <v>7.9908300000000002E-5</v>
      </c>
      <c r="AE28" s="55"/>
      <c r="AF28" s="147">
        <v>23250.697169824467</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36.853195859280198</v>
      </c>
      <c r="F29" s="138">
        <v>1.6866007225335782</v>
      </c>
      <c r="G29" s="138">
        <v>0.69141238419925288</v>
      </c>
      <c r="H29" s="138">
        <v>1.3447739102215568E-2</v>
      </c>
      <c r="I29" s="138">
        <v>1.0626918997697148</v>
      </c>
      <c r="J29" s="138">
        <v>1.0626918997697148</v>
      </c>
      <c r="K29" s="138">
        <v>1.0626918997697143</v>
      </c>
      <c r="L29" s="138">
        <v>0.62293698504591011</v>
      </c>
      <c r="M29" s="138">
        <v>7.3502857402440362</v>
      </c>
      <c r="N29" s="138">
        <v>1.1506405952417465E-2</v>
      </c>
      <c r="O29" s="138">
        <v>5.0038519362761298E-5</v>
      </c>
      <c r="P29" s="138">
        <v>5.2584486180556698E-3</v>
      </c>
      <c r="Q29" s="138">
        <v>9.9711963250346384E-5</v>
      </c>
      <c r="R29" s="138">
        <v>8.4054223850456092E-3</v>
      </c>
      <c r="S29" s="138">
        <v>5.6375823953975415E-3</v>
      </c>
      <c r="T29" s="138">
        <v>2.0563020957868819E-4</v>
      </c>
      <c r="U29" s="138">
        <v>9.9346887775170184E-5</v>
      </c>
      <c r="V29" s="138">
        <v>1.7871487535275343E-2</v>
      </c>
      <c r="W29" s="138">
        <v>0.29263660000000002</v>
      </c>
      <c r="X29" s="138">
        <v>4.1805221049999999E-3</v>
      </c>
      <c r="Y29" s="138">
        <v>2.5315383857299999E-2</v>
      </c>
      <c r="Z29" s="138">
        <v>2.8288199576400001E-2</v>
      </c>
      <c r="AA29" s="138">
        <v>6.5030343853000007E-3</v>
      </c>
      <c r="AB29" s="138">
        <v>6.4287139924000009E-2</v>
      </c>
      <c r="AC29" s="138">
        <v>2.2381199999999999E-4</v>
      </c>
      <c r="AD29" s="138">
        <v>5.62818E-5</v>
      </c>
      <c r="AE29" s="55"/>
      <c r="AF29" s="147">
        <v>42843.69240433607</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5.4392964923353992E-2</v>
      </c>
      <c r="F30" s="138">
        <v>0.36392866721359884</v>
      </c>
      <c r="G30" s="138">
        <v>1.6895638715665729E-3</v>
      </c>
      <c r="H30" s="138">
        <v>3.2316472213568428E-4</v>
      </c>
      <c r="I30" s="138">
        <v>7.5844681503929329E-3</v>
      </c>
      <c r="J30" s="138">
        <v>7.5844681503929312E-3</v>
      </c>
      <c r="K30" s="138">
        <v>7.5844681503929338E-3</v>
      </c>
      <c r="L30" s="138">
        <v>1.0230404339245213E-3</v>
      </c>
      <c r="M30" s="138">
        <v>2.9508268694385205</v>
      </c>
      <c r="N30" s="138">
        <v>1.6990562417306669E-2</v>
      </c>
      <c r="O30" s="138">
        <v>1.0164454681002616E-4</v>
      </c>
      <c r="P30" s="138">
        <v>4.8997352275430606E-5</v>
      </c>
      <c r="Q30" s="138">
        <v>1.6895638715665729E-6</v>
      </c>
      <c r="R30" s="138">
        <v>4.5871524507404938E-4</v>
      </c>
      <c r="S30" s="138">
        <v>1.7175154194217029E-2</v>
      </c>
      <c r="T30" s="138">
        <v>7.1591921552899046E-4</v>
      </c>
      <c r="U30" s="138">
        <v>1.0120367763943121E-4</v>
      </c>
      <c r="V30" s="138">
        <v>1.0109817055964632E-2</v>
      </c>
      <c r="W30" s="138">
        <v>4.7489000000000003E-3</v>
      </c>
      <c r="X30" s="138">
        <v>6.7677941600000007E-5</v>
      </c>
      <c r="Y30" s="138">
        <v>1.1774169169999999E-4</v>
      </c>
      <c r="Z30" s="138">
        <v>4.3975502100000003E-5</v>
      </c>
      <c r="AA30" s="138">
        <v>1.369347949E-4</v>
      </c>
      <c r="AB30" s="138">
        <v>3.6632993029999999E-4</v>
      </c>
      <c r="AC30" s="138">
        <v>4.7489999999999998E-6</v>
      </c>
      <c r="AD30" s="138">
        <v>4.0334999999999996E-6</v>
      </c>
      <c r="AE30" s="55"/>
      <c r="AF30" s="147">
        <v>252.45059858403027</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3.0893319099792018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0.57471018426947829</v>
      </c>
      <c r="J32" s="138">
        <v>1.1266008867515176</v>
      </c>
      <c r="K32" s="138">
        <v>1.4199768954107395</v>
      </c>
      <c r="L32" s="138">
        <v>0.12554959207101707</v>
      </c>
      <c r="M32" s="138" t="s">
        <v>428</v>
      </c>
      <c r="N32" s="138">
        <v>4.5107805732815489</v>
      </c>
      <c r="O32" s="138">
        <v>1.946515737221944E-2</v>
      </c>
      <c r="P32" s="138">
        <v>0</v>
      </c>
      <c r="Q32" s="138">
        <v>5.1430016264332447E-2</v>
      </c>
      <c r="R32" s="138">
        <v>1.6866871739739491</v>
      </c>
      <c r="S32" s="138">
        <v>37.058460480563227</v>
      </c>
      <c r="T32" s="138">
        <v>0.25716268306214307</v>
      </c>
      <c r="U32" s="138">
        <v>2.8399537908214804E-2</v>
      </c>
      <c r="V32" s="138">
        <v>11.45366486912897</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45570.088515397489</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0.26074688209879271</v>
      </c>
      <c r="J33" s="138">
        <v>0.48286459647924562</v>
      </c>
      <c r="K33" s="138">
        <v>0.96572919295849124</v>
      </c>
      <c r="L33" s="138">
        <v>1.0236729445360009E-2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45570.088515397489</v>
      </c>
      <c r="AL33" s="45" t="s">
        <v>413</v>
      </c>
    </row>
    <row r="34" spans="1:38" s="2" customFormat="1" ht="26.25" customHeight="1" thickBot="1" x14ac:dyDescent="0.25">
      <c r="A34" s="65" t="s">
        <v>70</v>
      </c>
      <c r="B34" s="65" t="s">
        <v>93</v>
      </c>
      <c r="C34" s="66" t="s">
        <v>94</v>
      </c>
      <c r="D34" s="67"/>
      <c r="E34" s="138">
        <v>2.0328808971384378</v>
      </c>
      <c r="F34" s="138">
        <v>0.18039878190255224</v>
      </c>
      <c r="G34" s="138">
        <v>0.12416403387600003</v>
      </c>
      <c r="H34" s="138">
        <v>2.7156805877803558E-4</v>
      </c>
      <c r="I34" s="138">
        <v>5.3149748646558401E-2</v>
      </c>
      <c r="J34" s="138">
        <v>5.5865429234338758E-2</v>
      </c>
      <c r="K34" s="138">
        <v>5.8969064191802013E-2</v>
      </c>
      <c r="L34" s="138">
        <v>3.8329891724671307E-2</v>
      </c>
      <c r="M34" s="138">
        <v>0.41511117556071148</v>
      </c>
      <c r="N34" s="138" t="s">
        <v>442</v>
      </c>
      <c r="O34" s="138">
        <v>3.8795436968290802E-4</v>
      </c>
      <c r="P34" s="138" t="s">
        <v>442</v>
      </c>
      <c r="Q34" s="138" t="s">
        <v>442</v>
      </c>
      <c r="R34" s="138">
        <v>1.9397718484145401E-3</v>
      </c>
      <c r="S34" s="138">
        <v>6.5952242846094355E-2</v>
      </c>
      <c r="T34" s="138">
        <v>2.7156805877803563E-3</v>
      </c>
      <c r="U34" s="138">
        <v>3.8795436968290802E-4</v>
      </c>
      <c r="V34" s="138">
        <v>3.8795436968290804E-2</v>
      </c>
      <c r="W34" s="138">
        <v>1.819885332845219E-2</v>
      </c>
      <c r="X34" s="138">
        <v>1.1638631090487238E-3</v>
      </c>
      <c r="Y34" s="138">
        <v>1.9397718484145401E-3</v>
      </c>
      <c r="Z34" s="138">
        <v>1.7592224884170448E-3</v>
      </c>
      <c r="AA34" s="138">
        <v>4.0441896285449316E-4</v>
      </c>
      <c r="AB34" s="138">
        <v>5.2672764087348025E-3</v>
      </c>
      <c r="AC34" s="138" t="s">
        <v>428</v>
      </c>
      <c r="AD34" s="138" t="s">
        <v>428</v>
      </c>
      <c r="AE34" s="55"/>
      <c r="AF34" s="147">
        <v>1680.1628400000002</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3.7573193908252387</v>
      </c>
      <c r="F36" s="138">
        <v>8.1852043909548422E-2</v>
      </c>
      <c r="G36" s="138">
        <v>1.2220150235978116</v>
      </c>
      <c r="H36" s="138" t="s">
        <v>442</v>
      </c>
      <c r="I36" s="138">
        <v>0.13074249293729498</v>
      </c>
      <c r="J36" s="138">
        <v>0.1537994426972229</v>
      </c>
      <c r="K36" s="138">
        <v>0.1537994426972229</v>
      </c>
      <c r="L36" s="138">
        <v>2.2983825183775425E-2</v>
      </c>
      <c r="M36" s="138">
        <v>0.1797453420643805</v>
      </c>
      <c r="N36" s="138">
        <v>7.4790089761378829E-3</v>
      </c>
      <c r="O36" s="138">
        <v>7.2915453662599102E-4</v>
      </c>
      <c r="P36" s="138">
        <v>1.1874636098779729E-3</v>
      </c>
      <c r="Q36" s="138">
        <v>1.7916618146503964E-2</v>
      </c>
      <c r="R36" s="138">
        <v>1.9145772683129954E-2</v>
      </c>
      <c r="S36" s="138">
        <v>5.1415599223087208E-2</v>
      </c>
      <c r="T36" s="138">
        <v>0.82291545366259911</v>
      </c>
      <c r="U36" s="138">
        <v>7.5415453662599097E-3</v>
      </c>
      <c r="V36" s="138">
        <v>5.7498544395118915E-2</v>
      </c>
      <c r="W36" s="138">
        <v>1.4729008976137884E-2</v>
      </c>
      <c r="X36" s="138">
        <v>1.708309073251982E-4</v>
      </c>
      <c r="Y36" s="138">
        <v>7.9583090732519813E-4</v>
      </c>
      <c r="Z36" s="138">
        <v>7.2915453662599102E-4</v>
      </c>
      <c r="AA36" s="138">
        <v>2.4791545366259905E-4</v>
      </c>
      <c r="AB36" s="138">
        <v>1.9437318049389865E-3</v>
      </c>
      <c r="AC36" s="138">
        <v>5.3332362930079286E-3</v>
      </c>
      <c r="AD36" s="138">
        <v>1.5120787239178764E-2</v>
      </c>
      <c r="AE36" s="55"/>
      <c r="AF36" s="147">
        <v>2023.323236905431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5.2014706309439628E-2</v>
      </c>
      <c r="F37" s="138">
        <v>1.7338235436479873E-3</v>
      </c>
      <c r="G37" s="138">
        <v>1.0122561432538716E-4</v>
      </c>
      <c r="H37" s="138" t="s">
        <v>442</v>
      </c>
      <c r="I37" s="138">
        <v>2.1672794295599841E-4</v>
      </c>
      <c r="J37" s="138">
        <v>2.1672794295599841E-4</v>
      </c>
      <c r="K37" s="138">
        <v>2.1672794295599841E-4</v>
      </c>
      <c r="L37" s="138">
        <v>5.4181985738999614E-6</v>
      </c>
      <c r="M37" s="138">
        <v>5.2014706309439617E-3</v>
      </c>
      <c r="N37" s="138">
        <v>1.6254595721699881E-6</v>
      </c>
      <c r="O37" s="138">
        <v>2.7090992869499804E-7</v>
      </c>
      <c r="P37" s="138">
        <v>1.0836397147799922E-4</v>
      </c>
      <c r="Q37" s="138">
        <v>1.3003676577359903E-4</v>
      </c>
      <c r="R37" s="138">
        <v>8.2356618323279407E-7</v>
      </c>
      <c r="S37" s="138">
        <v>8.2356618323279407E-8</v>
      </c>
      <c r="T37" s="138">
        <v>5.5265625453779598E-7</v>
      </c>
      <c r="U37" s="138">
        <v>1.1920036862579913E-5</v>
      </c>
      <c r="V37" s="138">
        <v>1.6254595721699881E-6</v>
      </c>
      <c r="W37" s="138" t="s">
        <v>428</v>
      </c>
      <c r="X37" s="138" t="s">
        <v>442</v>
      </c>
      <c r="Y37" s="138" t="s">
        <v>442</v>
      </c>
      <c r="Z37" s="138" t="s">
        <v>442</v>
      </c>
      <c r="AA37" s="138" t="s">
        <v>442</v>
      </c>
      <c r="AB37" s="138" t="s">
        <v>442</v>
      </c>
      <c r="AC37" s="138" t="s">
        <v>442</v>
      </c>
      <c r="AD37" s="138" t="s">
        <v>442</v>
      </c>
      <c r="AE37" s="55"/>
      <c r="AF37" s="147" t="s">
        <v>430</v>
      </c>
      <c r="AG37" s="147" t="s">
        <v>428</v>
      </c>
      <c r="AH37" s="147">
        <v>1083.6397147799921</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2.4809787213345591</v>
      </c>
      <c r="F39" s="138">
        <v>0.48426222964039628</v>
      </c>
      <c r="G39" s="138">
        <v>1.7923768144350771</v>
      </c>
      <c r="H39" s="138" t="s">
        <v>430</v>
      </c>
      <c r="I39" s="138">
        <v>0.25833384832050099</v>
      </c>
      <c r="J39" s="138">
        <v>0.32925868373475969</v>
      </c>
      <c r="K39" s="138">
        <v>0.41373416091107018</v>
      </c>
      <c r="L39" s="138">
        <v>0.12989501649765609</v>
      </c>
      <c r="M39" s="138">
        <v>1.1276256008821259</v>
      </c>
      <c r="N39" s="138">
        <v>0.24467837925933716</v>
      </c>
      <c r="O39" s="138">
        <v>4.4787553369662727E-3</v>
      </c>
      <c r="P39" s="138">
        <v>4.1445442258881268E-3</v>
      </c>
      <c r="Q39" s="138">
        <v>1.5989573608134702E-2</v>
      </c>
      <c r="R39" s="138">
        <v>0.18016194577137323</v>
      </c>
      <c r="S39" s="138">
        <v>0.10292698633147478</v>
      </c>
      <c r="T39" s="138">
        <v>3.612326188282966</v>
      </c>
      <c r="U39" s="138">
        <v>2.5225916272532873E-3</v>
      </c>
      <c r="V39" s="138">
        <v>0.15495428926801957</v>
      </c>
      <c r="W39" s="138">
        <v>0.11719330951231052</v>
      </c>
      <c r="X39" s="138">
        <v>3.3975755746698325E-2</v>
      </c>
      <c r="Y39" s="138">
        <v>0.2180995003831763</v>
      </c>
      <c r="Z39" s="138">
        <v>2.7559832099087984E-2</v>
      </c>
      <c r="AA39" s="138">
        <v>2.3914908537077631E-2</v>
      </c>
      <c r="AB39" s="138">
        <v>0.30354999676604022</v>
      </c>
      <c r="AC39" s="138">
        <v>3.1580845666113857E-3</v>
      </c>
      <c r="AD39" s="138">
        <v>2.8379516704635229E-2</v>
      </c>
      <c r="AE39" s="55"/>
      <c r="AF39" s="147">
        <v>15550.009573100124</v>
      </c>
      <c r="AG39" s="147">
        <v>166.927716</v>
      </c>
      <c r="AH39" s="147">
        <v>12708.143121781141</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5.6022791674805461</v>
      </c>
      <c r="F41" s="138">
        <v>15.168966409452768</v>
      </c>
      <c r="G41" s="138">
        <v>15.593863255862074</v>
      </c>
      <c r="H41" s="138">
        <v>0.14628805640655831</v>
      </c>
      <c r="I41" s="138">
        <v>9.3197249133560973</v>
      </c>
      <c r="J41" s="138">
        <v>9.3341190440234794</v>
      </c>
      <c r="K41" s="138">
        <v>10.011820805453757</v>
      </c>
      <c r="L41" s="138">
        <v>0.84879476534149201</v>
      </c>
      <c r="M41" s="138">
        <v>125.9332711170148</v>
      </c>
      <c r="N41" s="138">
        <v>2.4687174920404198</v>
      </c>
      <c r="O41" s="138">
        <v>2.4301488607537391E-2</v>
      </c>
      <c r="P41" s="138">
        <v>9.1791480307964926E-2</v>
      </c>
      <c r="Q41" s="138">
        <v>3.9444144045146151E-2</v>
      </c>
      <c r="R41" s="138">
        <v>0.27017724868156529</v>
      </c>
      <c r="S41" s="138">
        <v>0.49974374334277905</v>
      </c>
      <c r="T41" s="138">
        <v>0.24654139100474687</v>
      </c>
      <c r="U41" s="138">
        <v>2.93915159929151</v>
      </c>
      <c r="V41" s="138">
        <v>5.284325188859718</v>
      </c>
      <c r="W41" s="138">
        <v>15.402011199061477</v>
      </c>
      <c r="X41" s="138">
        <v>3.3351576928882238</v>
      </c>
      <c r="Y41" s="138">
        <v>5.464777090821836</v>
      </c>
      <c r="Z41" s="138">
        <v>2.7473117162525553</v>
      </c>
      <c r="AA41" s="138">
        <v>2.2293121940091205</v>
      </c>
      <c r="AB41" s="138">
        <v>13.776558693971737</v>
      </c>
      <c r="AC41" s="138">
        <v>1.8780659838891559E-2</v>
      </c>
      <c r="AD41" s="138">
        <v>4.1628845037594582</v>
      </c>
      <c r="AE41" s="55"/>
      <c r="AF41" s="147">
        <v>46049.30301288396</v>
      </c>
      <c r="AG41" s="147">
        <v>24487.3018903968</v>
      </c>
      <c r="AH41" s="147">
        <v>18369.23</v>
      </c>
      <c r="AI41" s="147">
        <v>719.70653336910857</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0.11216839132800002</v>
      </c>
      <c r="F43" s="138">
        <v>1.1216839132800005E-2</v>
      </c>
      <c r="G43" s="138">
        <v>8.2892441191392038E-2</v>
      </c>
      <c r="H43" s="138" t="s">
        <v>442</v>
      </c>
      <c r="I43" s="138">
        <v>1.8507784569120004E-2</v>
      </c>
      <c r="J43" s="138">
        <v>0</v>
      </c>
      <c r="K43" s="138">
        <v>1.8507784569120004E-2</v>
      </c>
      <c r="L43" s="138">
        <v>2.4116204135520004E-2</v>
      </c>
      <c r="M43" s="138">
        <v>4.4867356531200019E-2</v>
      </c>
      <c r="N43" s="138">
        <v>1.7946942612480005E-2</v>
      </c>
      <c r="O43" s="138">
        <v>3.3650517398400008E-4</v>
      </c>
      <c r="P43" s="138">
        <v>1.1216839132800003E-4</v>
      </c>
      <c r="Q43" s="138">
        <v>1.1216839132800003E-3</v>
      </c>
      <c r="R43" s="138">
        <v>1.4357554089984004E-2</v>
      </c>
      <c r="S43" s="138">
        <v>8.0761241756160031E-3</v>
      </c>
      <c r="T43" s="138">
        <v>0.29163781745280004</v>
      </c>
      <c r="U43" s="138">
        <v>1.1216839132800003E-4</v>
      </c>
      <c r="V43" s="138">
        <v>8.9734713062400023E-3</v>
      </c>
      <c r="W43" s="138">
        <v>6.7301034796800017E-3</v>
      </c>
      <c r="X43" s="138">
        <v>2.1311994352320005E-3</v>
      </c>
      <c r="Y43" s="138">
        <v>1.6825258699200006E-2</v>
      </c>
      <c r="Z43" s="138">
        <v>1.9068626525760005E-3</v>
      </c>
      <c r="AA43" s="138">
        <v>1.6825258699200004E-3</v>
      </c>
      <c r="AB43" s="138">
        <v>2.2545846656928006E-2</v>
      </c>
      <c r="AC43" s="138">
        <v>2.4677046092160004E-4</v>
      </c>
      <c r="AD43" s="138">
        <v>1.4581890872640005E-7</v>
      </c>
      <c r="AE43" s="55"/>
      <c r="AF43" s="147">
        <v>1121.6839132800003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10.029353432420733</v>
      </c>
      <c r="F44" s="138">
        <v>1.2389344402705942</v>
      </c>
      <c r="G44" s="138">
        <v>0.74603197072252814</v>
      </c>
      <c r="H44" s="138">
        <v>1.7759888999999999E-3</v>
      </c>
      <c r="I44" s="138">
        <v>0.69210140924768082</v>
      </c>
      <c r="J44" s="138">
        <v>0</v>
      </c>
      <c r="K44" s="138">
        <v>0.69210140924768082</v>
      </c>
      <c r="L44" s="138">
        <v>0.69210140924768082</v>
      </c>
      <c r="M44" s="138">
        <v>3.6135314460679449</v>
      </c>
      <c r="N44" s="138" t="s">
        <v>442</v>
      </c>
      <c r="O44" s="138">
        <v>2.3310000000000002E-3</v>
      </c>
      <c r="P44" s="138" t="s">
        <v>442</v>
      </c>
      <c r="Q44" s="138" t="s">
        <v>442</v>
      </c>
      <c r="R44" s="138">
        <v>1.1655E-2</v>
      </c>
      <c r="S44" s="138">
        <v>0.39626999999999996</v>
      </c>
      <c r="T44" s="138">
        <v>1.6317000000000002E-2</v>
      </c>
      <c r="U44" s="138">
        <v>2.3310000000000002E-3</v>
      </c>
      <c r="V44" s="138">
        <v>0.2331</v>
      </c>
      <c r="W44" s="138" t="s">
        <v>442</v>
      </c>
      <c r="X44" s="138">
        <v>6.9930000000000001E-3</v>
      </c>
      <c r="Y44" s="138">
        <v>1.1655E-2</v>
      </c>
      <c r="Z44" s="138" t="s">
        <v>442</v>
      </c>
      <c r="AA44" s="138" t="s">
        <v>442</v>
      </c>
      <c r="AB44" s="138">
        <v>1.8648000000000001E-2</v>
      </c>
      <c r="AC44" s="138" t="s">
        <v>429</v>
      </c>
      <c r="AD44" s="138" t="s">
        <v>429</v>
      </c>
      <c r="AE44" s="55"/>
      <c r="AF44" s="147">
        <v>10095.155219520002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2.5487115103708948</v>
      </c>
      <c r="F45" s="138">
        <v>6.1776248520070166E-2</v>
      </c>
      <c r="G45" s="138">
        <v>0.11297923987809672</v>
      </c>
      <c r="H45" s="138" t="s">
        <v>442</v>
      </c>
      <c r="I45" s="138">
        <v>3.7771763380842899E-2</v>
      </c>
      <c r="J45" s="138">
        <v>3.7771763380842899E-2</v>
      </c>
      <c r="K45" s="138">
        <v>3.7771763380842899E-2</v>
      </c>
      <c r="L45" s="138">
        <v>1.1709246648061299E-2</v>
      </c>
      <c r="M45" s="138">
        <v>0.13555473960975395</v>
      </c>
      <c r="N45" s="138">
        <v>4.5890927472052121E-3</v>
      </c>
      <c r="O45" s="138">
        <v>3.5300713440040093E-4</v>
      </c>
      <c r="P45" s="138">
        <v>1.0590214032012027E-3</v>
      </c>
      <c r="Q45" s="138">
        <v>1.4120285376016037E-3</v>
      </c>
      <c r="R45" s="138">
        <v>1.7650356720020047E-3</v>
      </c>
      <c r="S45" s="138">
        <v>3.1064627827235281E-2</v>
      </c>
      <c r="T45" s="138">
        <v>3.5300713440040092E-2</v>
      </c>
      <c r="U45" s="138">
        <v>3.5300713440040094E-3</v>
      </c>
      <c r="V45" s="138">
        <v>4.2360856128048109E-2</v>
      </c>
      <c r="W45" s="138">
        <v>4.5890927472052121E-3</v>
      </c>
      <c r="X45" s="138">
        <v>7.0601426880080191E-5</v>
      </c>
      <c r="Y45" s="138">
        <v>3.5300713440040093E-4</v>
      </c>
      <c r="Z45" s="138">
        <v>3.5300713440040093E-4</v>
      </c>
      <c r="AA45" s="138">
        <v>3.5300713440040095E-5</v>
      </c>
      <c r="AB45" s="138">
        <v>8.1191640912092213E-4</v>
      </c>
      <c r="AC45" s="138">
        <v>2.8240570752032074E-3</v>
      </c>
      <c r="AD45" s="138">
        <v>1.3414271107215236E-3</v>
      </c>
      <c r="AE45" s="55"/>
      <c r="AF45" s="147">
        <v>1528.8124476061801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1.3436086451680046E-2</v>
      </c>
      <c r="J48" s="138">
        <v>0.13436086451680049</v>
      </c>
      <c r="K48" s="138">
        <v>0.33590216129200123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2.888805730108067</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3.2783369784</v>
      </c>
      <c r="AL52" s="45" t="s">
        <v>132</v>
      </c>
    </row>
    <row r="53" spans="1:38" s="2" customFormat="1" ht="26.25" customHeight="1" thickBot="1" x14ac:dyDescent="0.25">
      <c r="A53" s="65" t="s">
        <v>119</v>
      </c>
      <c r="B53" s="69" t="s">
        <v>133</v>
      </c>
      <c r="C53" s="71" t="s">
        <v>134</v>
      </c>
      <c r="D53" s="68"/>
      <c r="E53" s="138" t="s">
        <v>428</v>
      </c>
      <c r="F53" s="138">
        <v>3.2958618990349353</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1.4929642443725657</v>
      </c>
      <c r="AL53" s="45" t="s">
        <v>135</v>
      </c>
    </row>
    <row r="54" spans="1:38" s="2" customFormat="1" ht="37.5" customHeight="1" thickBot="1" x14ac:dyDescent="0.25">
      <c r="A54" s="65" t="s">
        <v>119</v>
      </c>
      <c r="B54" s="69" t="s">
        <v>136</v>
      </c>
      <c r="C54" s="71" t="s">
        <v>137</v>
      </c>
      <c r="D54" s="68"/>
      <c r="E54" s="138" t="s">
        <v>428</v>
      </c>
      <c r="F54" s="138">
        <v>0.2441271653383538</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131090.10525536025</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0.40422837934202127</v>
      </c>
      <c r="J57" s="138">
        <v>0.72761108281563824</v>
      </c>
      <c r="K57" s="138">
        <v>0.80845675868404254</v>
      </c>
      <c r="L57" s="138">
        <v>1.2126851380260638E-2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3109.4490718617021</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7.4489999999999999E-3</v>
      </c>
      <c r="J58" s="138">
        <v>4.9659999999999996E-2</v>
      </c>
      <c r="K58" s="138">
        <v>9.9319999999999992E-2</v>
      </c>
      <c r="L58" s="138">
        <v>3.4265399999999999E-5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248.3</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1.71456E-2</v>
      </c>
      <c r="J59" s="138">
        <v>1.9475699999999999E-2</v>
      </c>
      <c r="K59" s="138">
        <v>2.1879599999999999E-2</v>
      </c>
      <c r="L59" s="138">
        <v>8.5002959999999996E-5</v>
      </c>
      <c r="M59" s="138" t="s">
        <v>429</v>
      </c>
      <c r="N59" s="138">
        <v>0.31055133673596474</v>
      </c>
      <c r="O59" s="138">
        <v>7.4089027937987943E-3</v>
      </c>
      <c r="P59" s="138">
        <v>5.0814193086193055E-4</v>
      </c>
      <c r="Q59" s="138">
        <v>1.7549095536600206E-2</v>
      </c>
      <c r="R59" s="138">
        <v>2.3690955366002069E-2</v>
      </c>
      <c r="S59" s="138">
        <v>1.4909553660020698E-3</v>
      </c>
      <c r="T59" s="138">
        <v>1.8254662100492838E-2</v>
      </c>
      <c r="U59" s="138">
        <v>9.0098805375445373E-2</v>
      </c>
      <c r="V59" s="138">
        <v>3.106608712482184E-2</v>
      </c>
      <c r="W59" s="138">
        <v>0.25880620772471913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63.741645080637156</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0.3726640208823529</v>
      </c>
      <c r="J60" s="138">
        <v>3.0714402088235291</v>
      </c>
      <c r="K60" s="138">
        <v>9.8341660260000001</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126.29245317647059</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4.6518542330571976E-2</v>
      </c>
      <c r="J61" s="138">
        <v>0.46518542330571977</v>
      </c>
      <c r="K61" s="138">
        <v>1.5515503949728813</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10247824.043956935</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3.9955471905882345E-8</v>
      </c>
      <c r="J62" s="138">
        <v>3.9955471905882355E-7</v>
      </c>
      <c r="K62" s="138">
        <v>7.9910943811764709E-7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66.592453176470585</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0.12707167</v>
      </c>
      <c r="X63" s="138">
        <v>1.6025399999999999E-2</v>
      </c>
      <c r="Y63" s="138" t="s">
        <v>428</v>
      </c>
      <c r="Z63" s="138">
        <v>2.6651000000000001E-3</v>
      </c>
      <c r="AA63" s="138" t="s">
        <v>428</v>
      </c>
      <c r="AB63" s="138">
        <v>1.8690499999999999E-2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0.30199999999999999</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0.17100000000000001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6.9217480000000001E-3</v>
      </c>
      <c r="J71" s="138">
        <v>5.5373984000000001E-2</v>
      </c>
      <c r="K71" s="138">
        <v>0.17304369999999999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6.4800000000000003E-5</v>
      </c>
      <c r="K72" s="138" t="s">
        <v>429</v>
      </c>
      <c r="L72" s="138" t="s">
        <v>429</v>
      </c>
      <c r="M72" s="138" t="s">
        <v>429</v>
      </c>
      <c r="N72" s="138">
        <v>1.9360000000000002</v>
      </c>
      <c r="O72" s="138">
        <v>0.23849999999999999</v>
      </c>
      <c r="P72" s="138">
        <v>3.5999999999999997E-2</v>
      </c>
      <c r="Q72" s="138">
        <v>0.14399999999999999</v>
      </c>
      <c r="R72" s="138">
        <v>1.5770000000000002</v>
      </c>
      <c r="S72" s="138">
        <v>2.5200000000000004E-2</v>
      </c>
      <c r="T72" s="138">
        <v>2.9750000000000005</v>
      </c>
      <c r="U72" s="138">
        <v>7.1999999999999998E-3</v>
      </c>
      <c r="V72" s="138">
        <v>30.64</v>
      </c>
      <c r="W72" s="138">
        <v>1.0923505750834008</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3.3442095000000001E-3</v>
      </c>
      <c r="J73" s="138">
        <v>4.7376301249999996E-3</v>
      </c>
      <c r="K73" s="138">
        <v>5.5736824999999997E-3</v>
      </c>
      <c r="L73" s="138" t="s">
        <v>428</v>
      </c>
      <c r="M73" s="138" t="s">
        <v>428</v>
      </c>
      <c r="N73" s="138">
        <v>0.18273191560102303</v>
      </c>
      <c r="O73" s="138">
        <v>2.8024563299232741E-3</v>
      </c>
      <c r="P73" s="138" t="s">
        <v>428</v>
      </c>
      <c r="Q73" s="138">
        <v>5.0712573529411763E-3</v>
      </c>
      <c r="R73" s="138">
        <v>1.8594610294117648E-2</v>
      </c>
      <c r="S73" s="138" t="s">
        <v>428</v>
      </c>
      <c r="T73" s="138">
        <v>8.4520955882352936E-3</v>
      </c>
      <c r="U73" s="138" t="s">
        <v>428</v>
      </c>
      <c r="V73" s="138">
        <v>0.34481920149638801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8.5680595000000004</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3789.5</v>
      </c>
      <c r="AL82" s="45" t="s">
        <v>219</v>
      </c>
    </row>
    <row r="83" spans="1:38" s="2" customFormat="1" ht="26.25" customHeight="1" thickBot="1" x14ac:dyDescent="0.25">
      <c r="A83" s="65" t="s">
        <v>53</v>
      </c>
      <c r="B83" s="76" t="s">
        <v>211</v>
      </c>
      <c r="C83" s="77" t="s">
        <v>212</v>
      </c>
      <c r="D83" s="67"/>
      <c r="E83" s="138" t="s">
        <v>442</v>
      </c>
      <c r="F83" s="138">
        <v>4.6399999999999997E-2</v>
      </c>
      <c r="G83" s="138" t="s">
        <v>442</v>
      </c>
      <c r="H83" s="138" t="s">
        <v>428</v>
      </c>
      <c r="I83" s="138">
        <v>0.28999999999999998</v>
      </c>
      <c r="J83" s="138">
        <v>5.8</v>
      </c>
      <c r="K83" s="138">
        <v>43.5</v>
      </c>
      <c r="L83" s="138">
        <v>1.653E-2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6.6202449433244315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0.72158096809108829</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1.5686542784588877</v>
      </c>
      <c r="AL86" s="45" t="s">
        <v>219</v>
      </c>
    </row>
    <row r="87" spans="1:38" s="2" customFormat="1" ht="26.25" customHeight="1" thickBot="1" x14ac:dyDescent="0.25">
      <c r="A87" s="65" t="s">
        <v>208</v>
      </c>
      <c r="B87" s="71" t="s">
        <v>220</v>
      </c>
      <c r="C87" s="75" t="s">
        <v>221</v>
      </c>
      <c r="D87" s="67"/>
      <c r="E87" s="138" t="s">
        <v>428</v>
      </c>
      <c r="F87" s="138">
        <v>8.9969149013355051E-2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0.14375652024111163</v>
      </c>
      <c r="AL87" s="45" t="s">
        <v>219</v>
      </c>
    </row>
    <row r="88" spans="1:38" s="2" customFormat="1" ht="26.25" customHeight="1" thickBot="1" x14ac:dyDescent="0.25">
      <c r="A88" s="65" t="s">
        <v>208</v>
      </c>
      <c r="B88" s="71" t="s">
        <v>222</v>
      </c>
      <c r="C88" s="75" t="s">
        <v>223</v>
      </c>
      <c r="D88" s="67"/>
      <c r="E88" s="138" t="s">
        <v>442</v>
      </c>
      <c r="F88" s="138">
        <v>2.7856559143750004</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1.9459749999999998</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1.4440721166666668</v>
      </c>
      <c r="G90" s="138" t="s">
        <v>428</v>
      </c>
      <c r="H90" s="138" t="s">
        <v>428</v>
      </c>
      <c r="I90" s="138">
        <v>5.1599999999999997E-3</v>
      </c>
      <c r="J90" s="138">
        <v>7.7400000000000004E-3</v>
      </c>
      <c r="K90" s="138">
        <v>9.4599999999999997E-3</v>
      </c>
      <c r="L90" s="138" t="s">
        <v>428</v>
      </c>
      <c r="M90" s="138" t="s">
        <v>428</v>
      </c>
      <c r="N90" s="138">
        <v>2.177850156251032E-4</v>
      </c>
      <c r="O90" s="138">
        <v>2.9912640700315379E-2</v>
      </c>
      <c r="P90" s="138" t="s">
        <v>430</v>
      </c>
      <c r="Q90" s="138" t="s">
        <v>430</v>
      </c>
      <c r="R90" s="138">
        <v>0.12594796084343315</v>
      </c>
      <c r="S90" s="138">
        <v>5.1035163300099473</v>
      </c>
      <c r="T90" s="138">
        <v>0.20919169121338979</v>
      </c>
      <c r="U90" s="138">
        <v>2.9781444907770134E-2</v>
      </c>
      <c r="V90" s="138">
        <v>2.9532172901934173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8.6</v>
      </c>
      <c r="AL90" s="148" t="s">
        <v>439</v>
      </c>
    </row>
    <row r="91" spans="1:38" s="2" customFormat="1" ht="26.25" customHeight="1" thickBot="1" x14ac:dyDescent="0.25">
      <c r="A91" s="65" t="s">
        <v>208</v>
      </c>
      <c r="B91" s="69" t="s">
        <v>404</v>
      </c>
      <c r="C91" s="71" t="s">
        <v>228</v>
      </c>
      <c r="D91" s="67"/>
      <c r="E91" s="138">
        <v>1.4667213949149821E-2</v>
      </c>
      <c r="F91" s="138">
        <v>3.9405292212000002E-2</v>
      </c>
      <c r="G91" s="138">
        <v>1.4348727550946938E-4</v>
      </c>
      <c r="H91" s="138">
        <v>3.3787595594999997E-2</v>
      </c>
      <c r="I91" s="138">
        <v>0.22229070218939131</v>
      </c>
      <c r="J91" s="138">
        <v>0.2245703444009623</v>
      </c>
      <c r="K91" s="138">
        <v>0.22504119171894205</v>
      </c>
      <c r="L91" s="138">
        <v>8.7929164439999999E-2</v>
      </c>
      <c r="M91" s="138">
        <v>0.44894128368162001</v>
      </c>
      <c r="N91" s="138">
        <v>3.7249676821001325E-2</v>
      </c>
      <c r="O91" s="138">
        <v>4.403490048746822E-2</v>
      </c>
      <c r="P91" s="138">
        <v>2.7082035443840247E-6</v>
      </c>
      <c r="Q91" s="138">
        <v>6.3191416035627253E-5</v>
      </c>
      <c r="R91" s="138">
        <v>7.4119254898931213E-4</v>
      </c>
      <c r="S91" s="138">
        <v>6.5060062460465043E-2</v>
      </c>
      <c r="T91" s="138">
        <v>2.3407661396517912E-2</v>
      </c>
      <c r="U91" s="138" t="s">
        <v>442</v>
      </c>
      <c r="V91" s="138">
        <v>3.433550025982187E-2</v>
      </c>
      <c r="W91" s="138">
        <v>8.1415893000000013E-4</v>
      </c>
      <c r="X91" s="138">
        <v>5.9038164122999998E-3</v>
      </c>
      <c r="Y91" s="138">
        <v>2.8902315184999999E-3</v>
      </c>
      <c r="Z91" s="138">
        <v>2.8902315184999999E-3</v>
      </c>
      <c r="AA91" s="138">
        <v>2.8902315184999999E-3</v>
      </c>
      <c r="AB91" s="138">
        <v>1.4574510967799999E-2</v>
      </c>
      <c r="AC91" s="138" t="s">
        <v>442</v>
      </c>
      <c r="AD91" s="138" t="s">
        <v>442</v>
      </c>
      <c r="AE91" s="55"/>
      <c r="AF91" s="147" t="s">
        <v>428</v>
      </c>
      <c r="AG91" s="147" t="s">
        <v>428</v>
      </c>
      <c r="AH91" s="147" t="s">
        <v>428</v>
      </c>
      <c r="AI91" s="147" t="s">
        <v>428</v>
      </c>
      <c r="AJ91" s="147" t="s">
        <v>428</v>
      </c>
      <c r="AK91" s="147">
        <v>8141.5892999999996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9.7505407280264436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8.4240044406772674E-7</v>
      </c>
      <c r="X98" s="138" t="s">
        <v>428</v>
      </c>
      <c r="Y98" s="138" t="s">
        <v>428</v>
      </c>
      <c r="Z98" s="138" t="s">
        <v>428</v>
      </c>
      <c r="AA98" s="138" t="s">
        <v>428</v>
      </c>
      <c r="AB98" s="138" t="s">
        <v>428</v>
      </c>
      <c r="AC98" s="138" t="s">
        <v>428</v>
      </c>
      <c r="AD98" s="138">
        <v>5.3153886280726645</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4.7646814983730558E-2</v>
      </c>
      <c r="F99" s="138">
        <v>9.1563320729111872</v>
      </c>
      <c r="G99" s="138" t="s">
        <v>428</v>
      </c>
      <c r="H99" s="138">
        <v>12.242797514593327</v>
      </c>
      <c r="I99" s="138">
        <v>0.20523967730102671</v>
      </c>
      <c r="J99" s="138">
        <v>0.31510262544805767</v>
      </c>
      <c r="K99" s="138">
        <v>0.60413263460464883</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1165.1500000000001</v>
      </c>
      <c r="AL99" s="45" t="s">
        <v>245</v>
      </c>
    </row>
    <row r="100" spans="1:38" s="2" customFormat="1" ht="26.25" customHeight="1" thickBot="1" x14ac:dyDescent="0.25">
      <c r="A100" s="65" t="s">
        <v>243</v>
      </c>
      <c r="B100" s="65" t="s">
        <v>246</v>
      </c>
      <c r="C100" s="66" t="s">
        <v>408</v>
      </c>
      <c r="D100" s="79"/>
      <c r="E100" s="138">
        <v>0.69710805574396673</v>
      </c>
      <c r="F100" s="138">
        <v>27.660318885898146</v>
      </c>
      <c r="G100" s="138" t="s">
        <v>428</v>
      </c>
      <c r="H100" s="138">
        <v>34.335887231804705</v>
      </c>
      <c r="I100" s="138">
        <v>0.41227949674172593</v>
      </c>
      <c r="J100" s="138">
        <v>0.62667325852043987</v>
      </c>
      <c r="K100" s="138">
        <v>1.0003378991936114</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5846.8</v>
      </c>
      <c r="AL100" s="45" t="s">
        <v>245</v>
      </c>
    </row>
    <row r="101" spans="1:38" s="2" customFormat="1" ht="26.25" customHeight="1" thickBot="1" x14ac:dyDescent="0.25">
      <c r="A101" s="65" t="s">
        <v>243</v>
      </c>
      <c r="B101" s="65" t="s">
        <v>247</v>
      </c>
      <c r="C101" s="66" t="s">
        <v>248</v>
      </c>
      <c r="D101" s="79"/>
      <c r="E101" s="138">
        <v>7.0543402415291681E-2</v>
      </c>
      <c r="F101" s="138">
        <v>0.30354057703130533</v>
      </c>
      <c r="G101" s="138" t="s">
        <v>428</v>
      </c>
      <c r="H101" s="138">
        <v>1.4087618293257937</v>
      </c>
      <c r="I101" s="138">
        <v>1.2111770352860001E-2</v>
      </c>
      <c r="J101" s="138">
        <v>3.9897596456479993E-2</v>
      </c>
      <c r="K101" s="138">
        <v>9.9743991141200028E-2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7957.3384999999998</v>
      </c>
      <c r="AL101" s="45" t="s">
        <v>245</v>
      </c>
    </row>
    <row r="102" spans="1:38" s="2" customFormat="1" ht="26.25" customHeight="1" thickBot="1" x14ac:dyDescent="0.25">
      <c r="A102" s="65" t="s">
        <v>243</v>
      </c>
      <c r="B102" s="65" t="s">
        <v>249</v>
      </c>
      <c r="C102" s="66" t="s">
        <v>386</v>
      </c>
      <c r="D102" s="79"/>
      <c r="E102" s="138">
        <v>2.5729853916428573E-3</v>
      </c>
      <c r="F102" s="138">
        <v>1.2987503391977107</v>
      </c>
      <c r="G102" s="138" t="s">
        <v>428</v>
      </c>
      <c r="H102" s="138">
        <v>5.0934530888365037</v>
      </c>
      <c r="I102" s="138">
        <v>8.9108E-3</v>
      </c>
      <c r="J102" s="138">
        <v>0.20062800000000006</v>
      </c>
      <c r="K102" s="138">
        <v>1.3589935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1726.8000000000002</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9.650016603289771E-4</v>
      </c>
      <c r="F104" s="138">
        <v>1.2866510952408484E-3</v>
      </c>
      <c r="G104" s="138" t="s">
        <v>428</v>
      </c>
      <c r="H104" s="138">
        <v>1.3206228644571558E-2</v>
      </c>
      <c r="I104" s="138">
        <v>1.4916418520547946E-5</v>
      </c>
      <c r="J104" s="138">
        <v>4.913643747945205E-5</v>
      </c>
      <c r="K104" s="138">
        <v>1.2284109369863012E-4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8.1</v>
      </c>
      <c r="AL104" s="45" t="s">
        <v>245</v>
      </c>
    </row>
    <row r="105" spans="1:38" s="2" customFormat="1" ht="26.25" customHeight="1" thickBot="1" x14ac:dyDescent="0.25">
      <c r="A105" s="65" t="s">
        <v>243</v>
      </c>
      <c r="B105" s="65" t="s">
        <v>254</v>
      </c>
      <c r="C105" s="66" t="s">
        <v>255</v>
      </c>
      <c r="D105" s="79"/>
      <c r="E105" s="138">
        <v>2.5483452305700826E-2</v>
      </c>
      <c r="F105" s="138">
        <v>0.12885679329720034</v>
      </c>
      <c r="G105" s="138" t="s">
        <v>428</v>
      </c>
      <c r="H105" s="138">
        <v>0.59704483099663108</v>
      </c>
      <c r="I105" s="138">
        <v>4.8259726027397266E-3</v>
      </c>
      <c r="J105" s="138">
        <v>7.583671232876712E-3</v>
      </c>
      <c r="K105" s="138">
        <v>1.6546191780821919E-2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69.900000000000006</v>
      </c>
      <c r="AL105" s="45" t="s">
        <v>245</v>
      </c>
    </row>
    <row r="106" spans="1:38" s="2" customFormat="1" ht="26.25" customHeight="1" thickBot="1" x14ac:dyDescent="0.25">
      <c r="A106" s="65" t="s">
        <v>243</v>
      </c>
      <c r="B106" s="65" t="s">
        <v>256</v>
      </c>
      <c r="C106" s="66" t="s">
        <v>257</v>
      </c>
      <c r="D106" s="79"/>
      <c r="E106" s="138">
        <v>1.242852726575342E-3</v>
      </c>
      <c r="F106" s="138">
        <v>5.026170874690367E-3</v>
      </c>
      <c r="G106" s="138" t="s">
        <v>428</v>
      </c>
      <c r="H106" s="138">
        <v>2.9118456447358113E-2</v>
      </c>
      <c r="I106" s="138">
        <v>2.4657534246575342E-4</v>
      </c>
      <c r="J106" s="138">
        <v>3.9452054794520547E-4</v>
      </c>
      <c r="K106" s="138">
        <v>8.3835616438356162E-4</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5</v>
      </c>
      <c r="AL106" s="45" t="s">
        <v>245</v>
      </c>
    </row>
    <row r="107" spans="1:38" s="2" customFormat="1" ht="26.25" customHeight="1" thickBot="1" x14ac:dyDescent="0.25">
      <c r="A107" s="65" t="s">
        <v>243</v>
      </c>
      <c r="B107" s="65" t="s">
        <v>258</v>
      </c>
      <c r="C107" s="66" t="s">
        <v>379</v>
      </c>
      <c r="D107" s="79"/>
      <c r="E107" s="138">
        <v>1.8871833827520005E-2</v>
      </c>
      <c r="F107" s="138">
        <v>0.25938000000000005</v>
      </c>
      <c r="G107" s="138" t="s">
        <v>428</v>
      </c>
      <c r="H107" s="138">
        <v>0.23015432124432006</v>
      </c>
      <c r="I107" s="138">
        <v>4.7159999999999997E-3</v>
      </c>
      <c r="J107" s="138">
        <v>6.2879999999999991E-2</v>
      </c>
      <c r="K107" s="138">
        <v>0.29867999999999995</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1572</v>
      </c>
      <c r="AL107" s="45" t="s">
        <v>245</v>
      </c>
    </row>
    <row r="108" spans="1:38" s="2" customFormat="1" ht="26.25" customHeight="1" thickBot="1" x14ac:dyDescent="0.25">
      <c r="A108" s="65" t="s">
        <v>243</v>
      </c>
      <c r="B108" s="65" t="s">
        <v>259</v>
      </c>
      <c r="C108" s="66" t="s">
        <v>380</v>
      </c>
      <c r="D108" s="79"/>
      <c r="E108" s="138">
        <v>8.0062351953463659E-2</v>
      </c>
      <c r="F108" s="138">
        <v>1.3420183090909088</v>
      </c>
      <c r="G108" s="138" t="s">
        <v>428</v>
      </c>
      <c r="H108" s="138">
        <v>1.6741711956366818</v>
      </c>
      <c r="I108" s="138">
        <v>2.4852190909090906E-2</v>
      </c>
      <c r="J108" s="138">
        <v>0.24852190909090904</v>
      </c>
      <c r="K108" s="138">
        <v>0.49704381818181809</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12426.095454545453</v>
      </c>
      <c r="AL108" s="45" t="s">
        <v>245</v>
      </c>
    </row>
    <row r="109" spans="1:38" s="2" customFormat="1" ht="26.25" customHeight="1" thickBot="1" x14ac:dyDescent="0.25">
      <c r="A109" s="65" t="s">
        <v>243</v>
      </c>
      <c r="B109" s="65" t="s">
        <v>260</v>
      </c>
      <c r="C109" s="66" t="s">
        <v>381</v>
      </c>
      <c r="D109" s="79"/>
      <c r="E109" s="138">
        <v>3.0366719385600004E-2</v>
      </c>
      <c r="F109" s="138">
        <v>0.64665751199999999</v>
      </c>
      <c r="G109" s="138" t="s">
        <v>428</v>
      </c>
      <c r="H109" s="138">
        <v>0.87362715770880017</v>
      </c>
      <c r="I109" s="138">
        <v>2.6448160000000002E-2</v>
      </c>
      <c r="J109" s="138">
        <v>0.14546487999999999</v>
      </c>
      <c r="K109" s="138">
        <v>0.14546487999999999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1322.4079999999999</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1.1040577270382336E-2</v>
      </c>
      <c r="F111" s="138">
        <v>0.29178637400000002</v>
      </c>
      <c r="G111" s="138" t="s">
        <v>428</v>
      </c>
      <c r="H111" s="138">
        <v>0.19368463023359941</v>
      </c>
      <c r="I111" s="138">
        <v>6.3019879999999995E-4</v>
      </c>
      <c r="J111" s="138">
        <v>1.2153833999999999E-3</v>
      </c>
      <c r="K111" s="138">
        <v>2.7008519999999997E-3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162.14733333333334</v>
      </c>
      <c r="AL111" s="45" t="s">
        <v>245</v>
      </c>
    </row>
    <row r="112" spans="1:38" s="2" customFormat="1" ht="26.25" customHeight="1" thickBot="1" x14ac:dyDescent="0.25">
      <c r="A112" s="65" t="s">
        <v>263</v>
      </c>
      <c r="B112" s="65" t="s">
        <v>264</v>
      </c>
      <c r="C112" s="66" t="s">
        <v>265</v>
      </c>
      <c r="D112" s="67"/>
      <c r="E112" s="138">
        <v>15.6824333585785</v>
      </c>
      <c r="F112" s="138" t="s">
        <v>428</v>
      </c>
      <c r="G112" s="138" t="s">
        <v>428</v>
      </c>
      <c r="H112" s="138">
        <v>19.861068599999999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407597399.99999994</v>
      </c>
      <c r="AL112" s="45" t="s">
        <v>418</v>
      </c>
    </row>
    <row r="113" spans="1:38" s="2" customFormat="1" ht="26.25" customHeight="1" thickBot="1" x14ac:dyDescent="0.25">
      <c r="A113" s="65" t="s">
        <v>263</v>
      </c>
      <c r="B113" s="80" t="s">
        <v>266</v>
      </c>
      <c r="C113" s="81" t="s">
        <v>267</v>
      </c>
      <c r="D113" s="67"/>
      <c r="E113" s="138">
        <v>6.5081059908934291</v>
      </c>
      <c r="F113" s="138" t="s">
        <v>429</v>
      </c>
      <c r="G113" s="138" t="s">
        <v>428</v>
      </c>
      <c r="H113" s="138">
        <v>38.662419496721654</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169150.22179013625</v>
      </c>
      <c r="AL113" s="148" t="s">
        <v>435</v>
      </c>
    </row>
    <row r="114" spans="1:38" s="2" customFormat="1" ht="26.25" customHeight="1" thickBot="1" x14ac:dyDescent="0.25">
      <c r="A114" s="65" t="s">
        <v>263</v>
      </c>
      <c r="B114" s="80" t="s">
        <v>268</v>
      </c>
      <c r="C114" s="81" t="s">
        <v>387</v>
      </c>
      <c r="D114" s="67"/>
      <c r="E114" s="138">
        <v>2.9154660646664724E-2</v>
      </c>
      <c r="F114" s="138" t="s">
        <v>442</v>
      </c>
      <c r="G114" s="138" t="s">
        <v>428</v>
      </c>
      <c r="H114" s="138">
        <v>9.8507499999999998E-2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757750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11.6832079574218</v>
      </c>
      <c r="F116" s="138" t="s">
        <v>429</v>
      </c>
      <c r="G116" s="138" t="s">
        <v>428</v>
      </c>
      <c r="H116" s="138">
        <v>12.815407107771007</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303654.73764309246</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4.5107349999999997E-2</v>
      </c>
      <c r="J119" s="138">
        <v>1.1110884999999999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1730.4369999999999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8.6956000000000012E-3</v>
      </c>
      <c r="J120" s="138">
        <v>5.43475E-2</v>
      </c>
      <c r="K120" s="138">
        <v>0.21739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2173.9</v>
      </c>
      <c r="AL120" s="148" t="s">
        <v>434</v>
      </c>
    </row>
    <row r="121" spans="1:38" s="2" customFormat="1" ht="26.25" customHeight="1" thickBot="1" x14ac:dyDescent="0.25">
      <c r="A121" s="65" t="s">
        <v>263</v>
      </c>
      <c r="B121" s="65" t="s">
        <v>279</v>
      </c>
      <c r="C121" s="71" t="s">
        <v>280</v>
      </c>
      <c r="D121" s="68"/>
      <c r="E121" s="138" t="s">
        <v>442</v>
      </c>
      <c r="F121" s="138">
        <v>4.5877453385564202</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7.2991915864146719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0.51128522304545387</v>
      </c>
      <c r="G125" s="138" t="s">
        <v>428</v>
      </c>
      <c r="H125" s="138" t="s">
        <v>428</v>
      </c>
      <c r="I125" s="138">
        <v>7.2290840549999992E-5</v>
      </c>
      <c r="J125" s="138">
        <v>4.7974830546818184E-4</v>
      </c>
      <c r="K125" s="138">
        <v>1.0142623992318183E-3</v>
      </c>
      <c r="L125" s="138" t="s">
        <v>442</v>
      </c>
      <c r="M125" s="138" t="s">
        <v>428</v>
      </c>
      <c r="N125" s="138" t="s">
        <v>428</v>
      </c>
      <c r="O125" s="138" t="s">
        <v>428</v>
      </c>
      <c r="P125" s="138">
        <v>1.8678485443542826E-2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2111.3191984848486</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1.7399999999999999E-2</v>
      </c>
      <c r="F129" s="138">
        <v>0.14799999999999999</v>
      </c>
      <c r="G129" s="138">
        <v>9.3999999999999997E-4</v>
      </c>
      <c r="H129" s="138" t="s">
        <v>442</v>
      </c>
      <c r="I129" s="138">
        <v>8.0000000000000007E-5</v>
      </c>
      <c r="J129" s="138">
        <v>1.3999999999999999E-4</v>
      </c>
      <c r="K129" s="138">
        <v>2.0000000000000001E-4</v>
      </c>
      <c r="L129" s="138">
        <v>2.8000000000000003E-6</v>
      </c>
      <c r="M129" s="138">
        <v>1.4000000000000002E-3</v>
      </c>
      <c r="N129" s="138">
        <v>2.5999999999999999E-2</v>
      </c>
      <c r="O129" s="138">
        <v>2E-3</v>
      </c>
      <c r="P129" s="138">
        <v>1.1200000000000001E-3</v>
      </c>
      <c r="Q129" s="138">
        <v>0.57949742896880585</v>
      </c>
      <c r="R129" s="138">
        <v>0.55987151466984553</v>
      </c>
      <c r="S129" s="138">
        <v>0.3088946287833631</v>
      </c>
      <c r="T129" s="138">
        <v>2.8000000000000004E-3</v>
      </c>
      <c r="U129" s="138" t="s">
        <v>430</v>
      </c>
      <c r="V129" s="138" t="s">
        <v>442</v>
      </c>
      <c r="W129" s="138">
        <v>7.7430143999999992E-2</v>
      </c>
      <c r="X129" s="138">
        <v>5.568327067669171E-6</v>
      </c>
      <c r="Y129" s="138">
        <v>2.4129417293233075E-5</v>
      </c>
      <c r="Z129" s="138">
        <v>2.4129417293233075E-5</v>
      </c>
      <c r="AA129" s="138" t="s">
        <v>442</v>
      </c>
      <c r="AB129" s="138">
        <v>5.3827161654135321E-5</v>
      </c>
      <c r="AC129" s="138">
        <v>1.85610902255639E-2</v>
      </c>
      <c r="AD129" s="138">
        <v>3.2000000000000001E-2</v>
      </c>
      <c r="AE129" s="55"/>
      <c r="AF129" s="147" t="s">
        <v>428</v>
      </c>
      <c r="AG129" s="147" t="s">
        <v>428</v>
      </c>
      <c r="AH129" s="147" t="s">
        <v>428</v>
      </c>
      <c r="AI129" s="147" t="s">
        <v>428</v>
      </c>
      <c r="AJ129" s="147" t="s">
        <v>428</v>
      </c>
      <c r="AK129" s="147">
        <v>20</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1.815E-3</v>
      </c>
      <c r="F133" s="138">
        <v>2.8599999999999997E-5</v>
      </c>
      <c r="G133" s="138">
        <v>2.4859999999999997E-4</v>
      </c>
      <c r="H133" s="138" t="s">
        <v>442</v>
      </c>
      <c r="I133" s="138">
        <v>7.6340000000000004E-5</v>
      </c>
      <c r="J133" s="138">
        <v>7.6340000000000004E-5</v>
      </c>
      <c r="K133" s="138">
        <v>8.483199999999999E-5</v>
      </c>
      <c r="L133" s="138" t="s">
        <v>442</v>
      </c>
      <c r="M133" s="138">
        <v>3.0800000000000006E-4</v>
      </c>
      <c r="N133" s="138">
        <v>6.6066000000000001E-5</v>
      </c>
      <c r="O133" s="138">
        <v>1.1065999999999999E-5</v>
      </c>
      <c r="P133" s="138">
        <v>3.2780000000000001E-3</v>
      </c>
      <c r="Q133" s="138">
        <v>2.9941999999999999E-5</v>
      </c>
      <c r="R133" s="138">
        <v>2.9832000000000002E-5</v>
      </c>
      <c r="S133" s="138">
        <v>2.7345999999999999E-5</v>
      </c>
      <c r="T133" s="138">
        <v>3.8125999999999994E-5</v>
      </c>
      <c r="U133" s="138">
        <v>4.3516000000000001E-5</v>
      </c>
      <c r="V133" s="138">
        <v>3.5226400000000003E-4</v>
      </c>
      <c r="W133" s="138">
        <v>5.94E-5</v>
      </c>
      <c r="X133" s="138">
        <v>2.9039999999999997E-8</v>
      </c>
      <c r="Y133" s="138">
        <v>1.5862E-8</v>
      </c>
      <c r="Z133" s="138">
        <v>1.4168E-8</v>
      </c>
      <c r="AA133" s="138">
        <v>1.5378E-8</v>
      </c>
      <c r="AB133" s="138">
        <v>7.4448000000000006E-8</v>
      </c>
      <c r="AC133" s="138">
        <v>3.3E-4</v>
      </c>
      <c r="AD133" s="138">
        <v>9.0200000000000002E-4</v>
      </c>
      <c r="AE133" s="55"/>
      <c r="AF133" s="147" t="s">
        <v>428</v>
      </c>
      <c r="AG133" s="147" t="s">
        <v>428</v>
      </c>
      <c r="AH133" s="147" t="s">
        <v>428</v>
      </c>
      <c r="AI133" s="147" t="s">
        <v>428</v>
      </c>
      <c r="AJ133" s="147" t="s">
        <v>428</v>
      </c>
      <c r="AK133" s="147">
        <v>2200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0.65464327440000003</v>
      </c>
      <c r="X135" s="138">
        <v>1.9530191019600002E-4</v>
      </c>
      <c r="Y135" s="138">
        <v>8.8376842044000003E-4</v>
      </c>
      <c r="Z135" s="138">
        <v>8.8376842044000003E-4</v>
      </c>
      <c r="AA135" s="138" t="s">
        <v>442</v>
      </c>
      <c r="AB135" s="138">
        <v>1.9628387510760002E-3</v>
      </c>
      <c r="AC135" s="138" t="s">
        <v>442</v>
      </c>
      <c r="AD135" s="138">
        <v>1.1128935664799999</v>
      </c>
      <c r="AE135" s="55"/>
      <c r="AF135" s="147" t="s">
        <v>428</v>
      </c>
      <c r="AG135" s="147" t="s">
        <v>428</v>
      </c>
      <c r="AH135" s="147" t="s">
        <v>428</v>
      </c>
      <c r="AI135" s="147" t="s">
        <v>428</v>
      </c>
      <c r="AJ135" s="147" t="s">
        <v>428</v>
      </c>
      <c r="AK135" s="147">
        <v>2.1821442480000002</v>
      </c>
      <c r="AL135" s="148" t="s">
        <v>432</v>
      </c>
    </row>
    <row r="136" spans="1:38" s="2" customFormat="1" ht="26.25" customHeight="1" thickBot="1" x14ac:dyDescent="0.25">
      <c r="A136" s="65" t="s">
        <v>288</v>
      </c>
      <c r="B136" s="65" t="s">
        <v>313</v>
      </c>
      <c r="C136" s="66" t="s">
        <v>314</v>
      </c>
      <c r="D136" s="67"/>
      <c r="E136" s="138" t="s">
        <v>428</v>
      </c>
      <c r="F136" s="138">
        <v>5.4133298190000003E-3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0.36773132000000003</v>
      </c>
      <c r="J139" s="138">
        <v>0.36773132000000003</v>
      </c>
      <c r="K139" s="138">
        <v>0.36773132000000003</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5.5879924044005049</v>
      </c>
      <c r="X139" s="138">
        <v>1.4874311576047142E-2</v>
      </c>
      <c r="Y139" s="138">
        <v>2.5885262360862107E-2</v>
      </c>
      <c r="Z139" s="138">
        <v>1.6430281293041395E-2</v>
      </c>
      <c r="AA139" s="138">
        <v>8.6059823242038932E-4</v>
      </c>
      <c r="AB139" s="138">
        <v>5.8050453462371039E-2</v>
      </c>
      <c r="AC139" s="138" t="s">
        <v>442</v>
      </c>
      <c r="AD139" s="138">
        <v>18.885510899912404</v>
      </c>
      <c r="AE139" s="55"/>
      <c r="AF139" s="147" t="s">
        <v>428</v>
      </c>
      <c r="AG139" s="147" t="s">
        <v>428</v>
      </c>
      <c r="AH139" s="147" t="s">
        <v>428</v>
      </c>
      <c r="AI139" s="147" t="s">
        <v>428</v>
      </c>
      <c r="AJ139" s="147" t="s">
        <v>428</v>
      </c>
      <c r="AK139" s="147">
        <v>7.7265131014251924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183.55141028545742</v>
      </c>
      <c r="F141" s="19">
        <f t="shared" ref="F141:AD141" si="0">SUM(F14:F140)</f>
        <v>127.61223732239442</v>
      </c>
      <c r="G141" s="19">
        <f t="shared" si="0"/>
        <v>144.77450104810535</v>
      </c>
      <c r="H141" s="19">
        <f t="shared" si="0"/>
        <v>130.2331075068814</v>
      </c>
      <c r="I141" s="19">
        <f t="shared" si="0"/>
        <v>19.533708850045926</v>
      </c>
      <c r="J141" s="19">
        <f t="shared" si="0"/>
        <v>31.780477352227663</v>
      </c>
      <c r="K141" s="19">
        <f t="shared" si="0"/>
        <v>82.32965674745688</v>
      </c>
      <c r="L141" s="19">
        <f t="shared" si="0"/>
        <v>4.1804387454822267</v>
      </c>
      <c r="M141" s="19">
        <f t="shared" si="0"/>
        <v>344.35367235250663</v>
      </c>
      <c r="N141" s="19">
        <f t="shared" si="0"/>
        <v>17.343502173096084</v>
      </c>
      <c r="O141" s="19">
        <f t="shared" si="0"/>
        <v>0.60467890584619821</v>
      </c>
      <c r="P141" s="19">
        <f t="shared" si="0"/>
        <v>0.47581825976647574</v>
      </c>
      <c r="Q141" s="19">
        <f t="shared" si="0"/>
        <v>1.9158917543527341</v>
      </c>
      <c r="R141" s="19">
        <f>SUM(R14:R140)</f>
        <v>6.118907355513965</v>
      </c>
      <c r="S141" s="19">
        <f t="shared" si="0"/>
        <v>45.238591873947748</v>
      </c>
      <c r="T141" s="19">
        <f t="shared" si="0"/>
        <v>31.757812377231797</v>
      </c>
      <c r="U141" s="19">
        <f t="shared" si="0"/>
        <v>5.5830660870016882</v>
      </c>
      <c r="V141" s="19">
        <f t="shared" si="0"/>
        <v>61.09270258633218</v>
      </c>
      <c r="W141" s="19">
        <f t="shared" si="0"/>
        <v>26.653601101353843</v>
      </c>
      <c r="X141" s="19">
        <f t="shared" si="0"/>
        <v>3.6341005153428414</v>
      </c>
      <c r="Y141" s="19">
        <f t="shared" si="0"/>
        <v>6.5779571096828287</v>
      </c>
      <c r="Z141" s="19">
        <f t="shared" si="0"/>
        <v>2.9901573360372571</v>
      </c>
      <c r="AA141" s="19">
        <f t="shared" si="0"/>
        <v>2.4079757242179696</v>
      </c>
      <c r="AB141" s="19">
        <f t="shared" si="0"/>
        <v>15.610190685280898</v>
      </c>
      <c r="AC141" s="19">
        <f t="shared" si="0"/>
        <v>7.9099016165518083</v>
      </c>
      <c r="AD141" s="19">
        <f t="shared" si="0"/>
        <v>30.20984245662137</v>
      </c>
      <c r="AE141" s="56"/>
      <c r="AF141" s="145">
        <f>SUM(AF14:AF140)</f>
        <v>321629.94618838507</v>
      </c>
      <c r="AG141" s="145">
        <f t="shared" ref="AG141:AI141" si="1">SUM(AG14:AG140)</f>
        <v>110031.04356514935</v>
      </c>
      <c r="AH141" s="145">
        <f t="shared" si="1"/>
        <v>129188.29571478</v>
      </c>
      <c r="AI141" s="145">
        <f t="shared" si="1"/>
        <v>4739.7065333691089</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19.204746612656852</v>
      </c>
      <c r="F143" s="139">
        <v>15.332741784108988</v>
      </c>
      <c r="G143" s="139">
        <v>0.51882213144352152</v>
      </c>
      <c r="H143" s="139">
        <v>1.5092656617907327</v>
      </c>
      <c r="I143" s="139">
        <v>0.34520292829553806</v>
      </c>
      <c r="J143" s="139">
        <v>0.34520292829553806</v>
      </c>
      <c r="K143" s="139">
        <v>0.34520292829553773</v>
      </c>
      <c r="L143" s="139">
        <v>0.17496691040407011</v>
      </c>
      <c r="M143" s="139">
        <v>149.74814611748303</v>
      </c>
      <c r="N143" s="139">
        <v>4.0606243013690122</v>
      </c>
      <c r="O143" s="139">
        <v>2.7741767857443966E-4</v>
      </c>
      <c r="P143" s="139">
        <v>1.2581147085897439E-2</v>
      </c>
      <c r="Q143" s="139">
        <v>4.2023434240493439E-4</v>
      </c>
      <c r="R143" s="139">
        <v>9.8765242735818857E-3</v>
      </c>
      <c r="S143" s="139">
        <v>6.9936296593441256E-3</v>
      </c>
      <c r="T143" s="139">
        <v>3.1286859354569432E-3</v>
      </c>
      <c r="U143" s="139">
        <v>2.8563332766098887E-4</v>
      </c>
      <c r="V143" s="139">
        <v>4.7375968536659617E-2</v>
      </c>
      <c r="W143" s="139">
        <v>0.99435440000000008</v>
      </c>
      <c r="X143" s="139">
        <v>1.4631117171E-2</v>
      </c>
      <c r="Y143" s="139">
        <v>1.7848896473100003E-2</v>
      </c>
      <c r="Z143" s="139">
        <v>1.18940308972E-2</v>
      </c>
      <c r="AA143" s="139">
        <v>1.8043748024700001E-2</v>
      </c>
      <c r="AB143" s="139">
        <v>6.241779256600001E-2</v>
      </c>
      <c r="AC143" s="139">
        <v>9.9435439999999995E-4</v>
      </c>
      <c r="AD143" s="139">
        <v>1.9992210000000001E-4</v>
      </c>
      <c r="AE143" s="58"/>
      <c r="AF143" s="144">
        <v>67362.23862401431</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5.9298388311225683</v>
      </c>
      <c r="F144" s="139">
        <v>0.76647354413323254</v>
      </c>
      <c r="G144" s="139">
        <v>0.26723109738056461</v>
      </c>
      <c r="H144" s="139">
        <v>1.7311607455204662E-2</v>
      </c>
      <c r="I144" s="139">
        <v>0.8173538659239874</v>
      </c>
      <c r="J144" s="139">
        <v>0.81735386592398718</v>
      </c>
      <c r="K144" s="139">
        <v>0.81735386592398729</v>
      </c>
      <c r="L144" s="139">
        <v>0.45151588025203354</v>
      </c>
      <c r="M144" s="139">
        <v>4.7254957253776855</v>
      </c>
      <c r="N144" s="139">
        <v>4.8587820075401668E-2</v>
      </c>
      <c r="O144" s="139">
        <v>2.1952938285841834E-5</v>
      </c>
      <c r="P144" s="139">
        <v>2.1264612651931292E-3</v>
      </c>
      <c r="Q144" s="139">
        <v>4.2301475026834823E-5</v>
      </c>
      <c r="R144" s="139">
        <v>3.2875802806699816E-3</v>
      </c>
      <c r="S144" s="139">
        <v>2.2090294818786307E-3</v>
      </c>
      <c r="T144" s="139">
        <v>1.118777763160999E-4</v>
      </c>
      <c r="U144" s="139">
        <v>4.0697073481985986E-5</v>
      </c>
      <c r="V144" s="139">
        <v>7.2773411804120097E-3</v>
      </c>
      <c r="W144" s="139">
        <v>0.27942159999999999</v>
      </c>
      <c r="X144" s="139">
        <v>1.0016589022800001E-2</v>
      </c>
      <c r="Y144" s="139">
        <v>1.12418559709E-2</v>
      </c>
      <c r="Z144" s="139">
        <v>8.7985019874000005E-3</v>
      </c>
      <c r="AA144" s="139">
        <v>9.3680694663999999E-3</v>
      </c>
      <c r="AB144" s="139">
        <v>3.9425016447500003E-2</v>
      </c>
      <c r="AC144" s="139">
        <v>2.7942139999999999E-4</v>
      </c>
      <c r="AD144" s="139">
        <v>5.8229400000000002E-5</v>
      </c>
      <c r="AE144" s="58"/>
      <c r="AF144" s="144">
        <v>16951.967127934291</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26.664719150052132</v>
      </c>
      <c r="F145" s="139">
        <v>1.2312604930803495</v>
      </c>
      <c r="G145" s="139">
        <v>0.5000696958496218</v>
      </c>
      <c r="H145" s="139">
        <v>9.7320158070265134E-3</v>
      </c>
      <c r="I145" s="139">
        <v>0.76826738753608492</v>
      </c>
      <c r="J145" s="139">
        <v>0.76826738753608492</v>
      </c>
      <c r="K145" s="139">
        <v>0.76826738753608526</v>
      </c>
      <c r="L145" s="139">
        <v>0.45034893952286198</v>
      </c>
      <c r="M145" s="139">
        <v>5.3292582273817528</v>
      </c>
      <c r="N145" s="139">
        <v>1.0498934344498037E-2</v>
      </c>
      <c r="O145" s="139">
        <v>3.6319634953393062E-5</v>
      </c>
      <c r="P145" s="139">
        <v>3.807855337570258E-3</v>
      </c>
      <c r="Q145" s="139">
        <v>7.2303062166870883E-5</v>
      </c>
      <c r="R145" s="139">
        <v>6.0812083981202966E-3</v>
      </c>
      <c r="S145" s="139">
        <v>4.0789123682823183E-3</v>
      </c>
      <c r="T145" s="139">
        <v>1.503216559123009E-4</v>
      </c>
      <c r="U145" s="139">
        <v>7.1966854426955642E-5</v>
      </c>
      <c r="V145" s="139">
        <v>1.2943947564654557E-2</v>
      </c>
      <c r="W145" s="139">
        <v>0.21187620000000001</v>
      </c>
      <c r="X145" s="139">
        <v>3.0268062992000002E-3</v>
      </c>
      <c r="Y145" s="139">
        <v>1.8328993700600003E-2</v>
      </c>
      <c r="Z145" s="139">
        <v>2.0481389291000001E-2</v>
      </c>
      <c r="AA145" s="139">
        <v>4.7083653542E-3</v>
      </c>
      <c r="AB145" s="139">
        <v>4.6545554645000008E-2</v>
      </c>
      <c r="AC145" s="139">
        <v>1.6185829999999999E-4</v>
      </c>
      <c r="AD145" s="139">
        <v>4.07432E-5</v>
      </c>
      <c r="AE145" s="58"/>
      <c r="AF145" s="144">
        <v>31026.372184494889</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5.009193179942794E-2</v>
      </c>
      <c r="F146" s="139">
        <v>0.33515161388257347</v>
      </c>
      <c r="G146" s="139">
        <v>1.5559644219532551E-3</v>
      </c>
      <c r="H146" s="139">
        <v>2.9761100987990764E-4</v>
      </c>
      <c r="I146" s="139">
        <v>6.9847389613669425E-3</v>
      </c>
      <c r="J146" s="139">
        <v>6.9847389613669408E-3</v>
      </c>
      <c r="K146" s="139">
        <v>6.9847389613669425E-3</v>
      </c>
      <c r="L146" s="139">
        <v>9.4214521522068071E-4</v>
      </c>
      <c r="M146" s="139">
        <v>2.7174951485751691</v>
      </c>
      <c r="N146" s="139">
        <v>1.5647061987537063E-2</v>
      </c>
      <c r="O146" s="139">
        <v>9.3607173533676741E-5</v>
      </c>
      <c r="P146" s="139">
        <v>4.5122968236644391E-5</v>
      </c>
      <c r="Q146" s="139">
        <v>1.5559644219532549E-6</v>
      </c>
      <c r="R146" s="139">
        <v>4.2244310094119203E-4</v>
      </c>
      <c r="S146" s="139">
        <v>1.5817057477078005E-2</v>
      </c>
      <c r="T146" s="139">
        <v>6.5930909573897183E-4</v>
      </c>
      <c r="U146" s="139">
        <v>9.3201165358593237E-5</v>
      </c>
      <c r="V146" s="139">
        <v>9.310400107544763E-3</v>
      </c>
      <c r="W146" s="139">
        <v>4.3731999999999998E-3</v>
      </c>
      <c r="X146" s="139">
        <v>6.2326421299999999E-5</v>
      </c>
      <c r="Y146" s="139">
        <v>1.0843146340000001E-4</v>
      </c>
      <c r="Z146" s="139">
        <v>4.04982126E-5</v>
      </c>
      <c r="AA146" s="139">
        <v>1.2610690399999998E-4</v>
      </c>
      <c r="AB146" s="139">
        <v>3.3736300129999996E-4</v>
      </c>
      <c r="AC146" s="139">
        <v>4.3733000000000001E-6</v>
      </c>
      <c r="AD146" s="139">
        <v>3.7145000000000002E-6</v>
      </c>
      <c r="AE146" s="58"/>
      <c r="AF146" s="144">
        <v>232.23517850710095</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2.9431429950684445</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0.47026578450996037</v>
      </c>
      <c r="J148" s="139">
        <v>0.92234499114733426</v>
      </c>
      <c r="K148" s="139">
        <v>1.1620008324786317</v>
      </c>
      <c r="L148" s="139">
        <v>0.10259971686482613</v>
      </c>
      <c r="M148" s="139" t="s">
        <v>428</v>
      </c>
      <c r="N148" s="139">
        <v>3.6978066802748568</v>
      </c>
      <c r="O148" s="139">
        <v>1.5948397339977848E-2</v>
      </c>
      <c r="P148" s="139" t="s">
        <v>428</v>
      </c>
      <c r="Q148" s="139">
        <v>4.2156929791713274E-2</v>
      </c>
      <c r="R148" s="139">
        <v>1.3827884654053775</v>
      </c>
      <c r="S148" s="139">
        <v>30.382214766390724</v>
      </c>
      <c r="T148" s="139">
        <v>0.21077126823909029</v>
      </c>
      <c r="U148" s="139">
        <v>2.3240016649572637E-2</v>
      </c>
      <c r="V148" s="139">
        <v>9.3741811850722296</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0.20963051627341642</v>
      </c>
      <c r="J149" s="139">
        <v>0.3882046597655861</v>
      </c>
      <c r="K149" s="139">
        <v>0.7764093195311722</v>
      </c>
      <c r="L149" s="139">
        <v>8.2299387870304243E-3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168.89947644633716</v>
      </c>
      <c r="F152" s="13">
        <f t="shared" ref="F152:AD152" si="2">SUM(F$141, F$151, IF(AND(ISNUMBER(SEARCH($B$4,"AT|BE|CH|GB|IE|LT|LU|NL")),SUM(F$143:F$149)&gt;0),SUM(F$143:F$149)-SUM(F$27:F$33),0))</f>
        <v>125.35847238899979</v>
      </c>
      <c r="G152" s="13">
        <f t="shared" si="2"/>
        <v>144.4032939660292</v>
      </c>
      <c r="H152" s="13">
        <f t="shared" si="2"/>
        <v>130.07762335525879</v>
      </c>
      <c r="I152" s="13">
        <f t="shared" si="2"/>
        <v>18.655195997863959</v>
      </c>
      <c r="J152" s="13">
        <f t="shared" si="2"/>
        <v>30.758609433312749</v>
      </c>
      <c r="K152" s="13">
        <f t="shared" si="2"/>
        <v>81.159408724500381</v>
      </c>
      <c r="L152" s="13">
        <f t="shared" si="2"/>
        <v>3.7469653572009616</v>
      </c>
      <c r="M152" s="13">
        <f t="shared" si="2"/>
        <v>327.65491237008649</v>
      </c>
      <c r="N152" s="13">
        <f t="shared" si="2"/>
        <v>16.175268712092418</v>
      </c>
      <c r="O152" s="13">
        <f t="shared" si="2"/>
        <v>0.60110666775429378</v>
      </c>
      <c r="P152" s="13">
        <f t="shared" si="2"/>
        <v>0.47225115325939082</v>
      </c>
      <c r="Q152" s="13">
        <f t="shared" si="2"/>
        <v>1.9065353767529636</v>
      </c>
      <c r="R152" s="13">
        <f t="shared" si="2"/>
        <v>5.8101549632003273</v>
      </c>
      <c r="S152" s="13">
        <f t="shared" si="2"/>
        <v>38.557725288458109</v>
      </c>
      <c r="T152" s="13">
        <f t="shared" si="2"/>
        <v>31.710998731867338</v>
      </c>
      <c r="U152" s="13">
        <f t="shared" si="2"/>
        <v>5.577827129548135</v>
      </c>
      <c r="V152" s="13">
        <f t="shared" si="2"/>
        <v>58.99991313780572</v>
      </c>
      <c r="W152" s="13">
        <f t="shared" si="2"/>
        <v>26.332061501353841</v>
      </c>
      <c r="X152" s="13">
        <f t="shared" si="2"/>
        <v>3.6261752405654413</v>
      </c>
      <c r="Y152" s="13">
        <f t="shared" si="2"/>
        <v>6.5632524816573286</v>
      </c>
      <c r="Z152" s="13">
        <f t="shared" si="2"/>
        <v>2.9764816401714569</v>
      </c>
      <c r="AA152" s="13">
        <f t="shared" si="2"/>
        <v>2.3994873694950698</v>
      </c>
      <c r="AB152" s="13">
        <f t="shared" si="2"/>
        <v>15.565396731889297</v>
      </c>
      <c r="AC152" s="13">
        <f t="shared" si="2"/>
        <v>7.9095988831518085</v>
      </c>
      <c r="AD152" s="13">
        <f t="shared" si="2"/>
        <v>30.209777583521369</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168.89947644633716</v>
      </c>
      <c r="F154" s="13">
        <f>SUM(F$141, F$153, -1 * IF(OR($B$6=2005,$B$6&gt;=2020),SUM(F$99:F$122),0), IF(AND(ISNUMBER(SEARCH($B$4,"AT|BE|CH|GB|IE|LT|LU|NL")),SUM(F$143:F$149)&gt;0),SUM(F$143:F$149)-SUM(F$27:F$33),0))</f>
        <v>125.35847238899979</v>
      </c>
      <c r="G154" s="13">
        <f>SUM(G$141, G$153, IF(AND(ISNUMBER(SEARCH($B$4,"AT|BE|CH|GB|IE|LT|LU|NL")),SUM(G$143:G$149)&gt;0),SUM(G$143:G$149)-SUM(G$27:G$33),0))</f>
        <v>144.4032939660292</v>
      </c>
      <c r="H154" s="13">
        <f>SUM(H$141, H$153, IF(AND(ISNUMBER(SEARCH($B$4,"AT|BE|CH|GB|IE|LT|LU|NL")),SUM(H$143:H$149)&gt;0),SUM(H$143:H$149)-SUM(H$27:H$33),0))</f>
        <v>130.07762335525879</v>
      </c>
      <c r="I154" s="13">
        <f t="shared" ref="I154:AD154" si="3">SUM(I$141, I$153, IF(AND(ISNUMBER(SEARCH($B$4,"AT|BE|CH|GB|IE|LT|LU|NL")),SUM(I$143:I$149)&gt;0),SUM(I$143:I$149)-SUM(I$27:I$33),0))</f>
        <v>18.655195997863959</v>
      </c>
      <c r="J154" s="13">
        <f t="shared" si="3"/>
        <v>30.758609433312749</v>
      </c>
      <c r="K154" s="13">
        <f t="shared" si="3"/>
        <v>81.159408724500381</v>
      </c>
      <c r="L154" s="13">
        <f t="shared" si="3"/>
        <v>3.7469653572009616</v>
      </c>
      <c r="M154" s="13">
        <f t="shared" si="3"/>
        <v>327.65491237008649</v>
      </c>
      <c r="N154" s="13">
        <f t="shared" si="3"/>
        <v>16.175268712092418</v>
      </c>
      <c r="O154" s="13">
        <f t="shared" si="3"/>
        <v>0.60110666775429378</v>
      </c>
      <c r="P154" s="13">
        <f t="shared" si="3"/>
        <v>0.47225115325939082</v>
      </c>
      <c r="Q154" s="13">
        <f t="shared" si="3"/>
        <v>1.9065353767529636</v>
      </c>
      <c r="R154" s="13">
        <f t="shared" si="3"/>
        <v>5.8101549632003273</v>
      </c>
      <c r="S154" s="13">
        <f t="shared" si="3"/>
        <v>38.557725288458109</v>
      </c>
      <c r="T154" s="13">
        <f t="shared" si="3"/>
        <v>31.710998731867338</v>
      </c>
      <c r="U154" s="13">
        <f t="shared" si="3"/>
        <v>5.577827129548135</v>
      </c>
      <c r="V154" s="13">
        <f t="shared" si="3"/>
        <v>58.99991313780572</v>
      </c>
      <c r="W154" s="13">
        <f t="shared" si="3"/>
        <v>26.332061501353841</v>
      </c>
      <c r="X154" s="13">
        <f t="shared" si="3"/>
        <v>3.6261752405654413</v>
      </c>
      <c r="Y154" s="13">
        <f t="shared" si="3"/>
        <v>6.5632524816573286</v>
      </c>
      <c r="Z154" s="13">
        <f t="shared" si="3"/>
        <v>2.9764816401714569</v>
      </c>
      <c r="AA154" s="13">
        <f t="shared" si="3"/>
        <v>2.3994873694950698</v>
      </c>
      <c r="AB154" s="13">
        <f t="shared" si="3"/>
        <v>15.565396731889297</v>
      </c>
      <c r="AC154" s="13">
        <f t="shared" si="3"/>
        <v>7.9095988831518085</v>
      </c>
      <c r="AD154" s="13">
        <f t="shared" si="3"/>
        <v>30.209777583521369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6.6633829171464347</v>
      </c>
      <c r="F157" s="141">
        <v>0.22466176360975368</v>
      </c>
      <c r="G157" s="141">
        <v>0.41239764771881082</v>
      </c>
      <c r="H157" s="141" t="s">
        <v>442</v>
      </c>
      <c r="I157" s="141">
        <v>8.1367303891657083E-2</v>
      </c>
      <c r="J157" s="141">
        <v>8.1367303891657083E-2</v>
      </c>
      <c r="K157" s="141">
        <v>8.1367303891657083E-2</v>
      </c>
      <c r="L157" s="141">
        <v>3.9056305867995397E-2</v>
      </c>
      <c r="M157" s="141">
        <v>1.8173602547694179</v>
      </c>
      <c r="N157" s="141">
        <v>1.7320530797177872E-3</v>
      </c>
      <c r="O157" s="141">
        <v>1.2990398097883403E-4</v>
      </c>
      <c r="P157" s="141">
        <v>2.5980796195766804E-3</v>
      </c>
      <c r="Q157" s="141">
        <v>6.4951990489417011E-4</v>
      </c>
      <c r="R157" s="141">
        <v>4.3301326992944682E-3</v>
      </c>
      <c r="S157" s="141">
        <v>4.7631459692239145E-3</v>
      </c>
      <c r="T157" s="141">
        <v>1.7320530797177873E-4</v>
      </c>
      <c r="U157" s="141">
        <v>2.3815729846119573E-3</v>
      </c>
      <c r="V157" s="141">
        <v>0.62786924139769784</v>
      </c>
      <c r="W157" s="141" t="s">
        <v>442</v>
      </c>
      <c r="X157" s="141" t="s">
        <v>442</v>
      </c>
      <c r="Y157" s="141" t="s">
        <v>442</v>
      </c>
      <c r="Z157" s="141" t="s">
        <v>442</v>
      </c>
      <c r="AA157" s="141" t="s">
        <v>442</v>
      </c>
      <c r="AB157" s="141" t="s">
        <v>442</v>
      </c>
      <c r="AC157" s="141" t="s">
        <v>442</v>
      </c>
      <c r="AD157" s="141" t="s">
        <v>442</v>
      </c>
      <c r="AE157" s="58"/>
      <c r="AF157" s="142">
        <v>21650.663496472338</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0.22839797607496137</v>
      </c>
      <c r="F158" s="141">
        <v>5.6370015492822161E-3</v>
      </c>
      <c r="G158" s="141">
        <v>1.1365611626381708E-2</v>
      </c>
      <c r="H158" s="141" t="s">
        <v>442</v>
      </c>
      <c r="I158" s="141">
        <v>1.2209374906430601E-3</v>
      </c>
      <c r="J158" s="141">
        <v>1.2209374906430601E-3</v>
      </c>
      <c r="K158" s="141">
        <v>1.2209374906430601E-3</v>
      </c>
      <c r="L158" s="141">
        <v>5.8604999550866883E-4</v>
      </c>
      <c r="M158" s="141">
        <v>7.935541900885143E-2</v>
      </c>
      <c r="N158" s="141">
        <v>4.776782055775919E-5</v>
      </c>
      <c r="O158" s="141">
        <v>3.5825865418319388E-6</v>
      </c>
      <c r="P158" s="141">
        <v>7.1651730836638775E-5</v>
      </c>
      <c r="Q158" s="141">
        <v>1.7912932709159694E-5</v>
      </c>
      <c r="R158" s="141">
        <v>1.1941955139439797E-4</v>
      </c>
      <c r="S158" s="141">
        <v>1.3136150653383777E-4</v>
      </c>
      <c r="T158" s="141">
        <v>4.776782055775919E-6</v>
      </c>
      <c r="U158" s="141">
        <v>6.5680753266918887E-5</v>
      </c>
      <c r="V158" s="141">
        <v>1.7315834952187706E-2</v>
      </c>
      <c r="W158" s="141" t="s">
        <v>442</v>
      </c>
      <c r="X158" s="141" t="s">
        <v>442</v>
      </c>
      <c r="Y158" s="141" t="s">
        <v>442</v>
      </c>
      <c r="Z158" s="141" t="s">
        <v>442</v>
      </c>
      <c r="AA158" s="141" t="s">
        <v>442</v>
      </c>
      <c r="AB158" s="141" t="s">
        <v>442</v>
      </c>
      <c r="AC158" s="141" t="s">
        <v>442</v>
      </c>
      <c r="AD158" s="141" t="s">
        <v>442</v>
      </c>
      <c r="AE158" s="58"/>
      <c r="AF158" s="143">
        <v>597.09775697198984</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11.006646509911864</v>
      </c>
      <c r="F159" s="141">
        <v>0.26129000000000002</v>
      </c>
      <c r="G159" s="141">
        <v>2.4245826307963201</v>
      </c>
      <c r="H159" s="141" t="s">
        <v>442</v>
      </c>
      <c r="I159" s="141">
        <v>0.26431125399969552</v>
      </c>
      <c r="J159" s="141">
        <v>0.31090800103964078</v>
      </c>
      <c r="K159" s="141">
        <v>0.31090800103964078</v>
      </c>
      <c r="L159" s="141">
        <v>5.9834357284790411E-2</v>
      </c>
      <c r="M159" s="141">
        <v>0.57355</v>
      </c>
      <c r="N159" s="141">
        <v>2.1479999999999999E-2</v>
      </c>
      <c r="O159" s="141">
        <v>1.8800000000000002E-3</v>
      </c>
      <c r="P159" s="141">
        <v>4.1599999999999996E-3</v>
      </c>
      <c r="Q159" s="141">
        <v>2.9720000000000003E-2</v>
      </c>
      <c r="R159" s="141">
        <v>3.2340000000000001E-2</v>
      </c>
      <c r="S159" s="141">
        <v>0.14657000000000001</v>
      </c>
      <c r="T159" s="141">
        <v>1.298</v>
      </c>
      <c r="U159" s="141">
        <v>1.917E-2</v>
      </c>
      <c r="V159" s="141">
        <v>0.18119999999999997</v>
      </c>
      <c r="W159" s="141">
        <v>3.2210000000000003E-2</v>
      </c>
      <c r="X159" s="141">
        <v>4.1300000000000001E-4</v>
      </c>
      <c r="Y159" s="141">
        <v>2.2500000000000003E-3</v>
      </c>
      <c r="Z159" s="141">
        <v>1.8800000000000002E-3</v>
      </c>
      <c r="AA159" s="141">
        <v>4.4699999999999997E-4</v>
      </c>
      <c r="AB159" s="141">
        <v>4.9900000000000005E-3</v>
      </c>
      <c r="AC159" s="141" t="s">
        <v>442</v>
      </c>
      <c r="AD159" s="141">
        <v>2.5421999999999997E-2</v>
      </c>
      <c r="AE159" s="58"/>
      <c r="AF159" s="143">
        <v>6462.8658972000003</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0.34168512841679644</v>
      </c>
      <c r="X163" s="22">
        <v>2.4601329246009347</v>
      </c>
      <c r="Y163" s="22">
        <v>1.6059201035589432</v>
      </c>
      <c r="Z163" s="22">
        <v>0.78587579535863183</v>
      </c>
      <c r="AA163" s="22">
        <v>0.92254984672535034</v>
      </c>
      <c r="AB163" s="22">
        <v>5.7744786702438606</v>
      </c>
      <c r="AC163" s="22" t="s">
        <v>442</v>
      </c>
      <c r="AD163" s="22">
        <v>9.9088687240870957E-2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92DE7-A5D5-44F1-846E-A8D5861D2F70}">
  <sheetPr codeName="Sheet13"/>
  <dimension ref="A1:AL170"/>
  <sheetViews>
    <sheetView zoomScale="75" zoomScaleNormal="75" workbookViewId="0">
      <pane xSplit="4" ySplit="13" topLeftCell="E154"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2001</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41.145445000000002</v>
      </c>
      <c r="F14" s="138">
        <v>0.39179666044111361</v>
      </c>
      <c r="G14" s="138">
        <v>76.722245219999991</v>
      </c>
      <c r="H14" s="138" t="s">
        <v>442</v>
      </c>
      <c r="I14" s="138">
        <v>1.445392069795941</v>
      </c>
      <c r="J14" s="138">
        <v>1.997445866247141</v>
      </c>
      <c r="K14" s="138">
        <v>2.6371869895133542</v>
      </c>
      <c r="L14" s="138">
        <v>6.2480948073838624E-2</v>
      </c>
      <c r="M14" s="138">
        <v>23.844202764943514</v>
      </c>
      <c r="N14" s="138">
        <v>1.0322517171296353</v>
      </c>
      <c r="O14" s="138">
        <v>0.15899257295765359</v>
      </c>
      <c r="P14" s="138">
        <v>0.17989961263328119</v>
      </c>
      <c r="Q14" s="138">
        <v>0.9812682867293665</v>
      </c>
      <c r="R14" s="138">
        <v>0.61871730679866799</v>
      </c>
      <c r="S14" s="138">
        <v>0.7853505939675991</v>
      </c>
      <c r="T14" s="138">
        <v>13.284829900254675</v>
      </c>
      <c r="U14" s="138">
        <v>2.5798812895480876</v>
      </c>
      <c r="V14" s="138">
        <v>5.7955919621176575</v>
      </c>
      <c r="W14" s="138">
        <v>0.91531916287465698</v>
      </c>
      <c r="X14" s="138">
        <v>7.144266191769562E-5</v>
      </c>
      <c r="Y14" s="138">
        <v>3.3407193466920204E-3</v>
      </c>
      <c r="Z14" s="138">
        <v>2.6670688019331404E-3</v>
      </c>
      <c r="AA14" s="138">
        <v>4.6708127618717409E-4</v>
      </c>
      <c r="AB14" s="138">
        <v>6.5463120867300306E-3</v>
      </c>
      <c r="AC14" s="138">
        <v>0.56418233123556205</v>
      </c>
      <c r="AD14" s="138">
        <v>2.7788084971303804E-4</v>
      </c>
      <c r="AE14" s="55"/>
      <c r="AF14" s="147">
        <v>51101.723631600005</v>
      </c>
      <c r="AG14" s="147">
        <v>85842.706822704</v>
      </c>
      <c r="AH14" s="147">
        <v>74906.762000000002</v>
      </c>
      <c r="AI14" s="147" t="s">
        <v>430</v>
      </c>
      <c r="AJ14" s="147" t="s">
        <v>430</v>
      </c>
      <c r="AK14" s="147" t="s">
        <v>428</v>
      </c>
      <c r="AL14" s="45" t="s">
        <v>49</v>
      </c>
    </row>
    <row r="15" spans="1:38" s="1" customFormat="1" ht="26.25" customHeight="1" thickBot="1" x14ac:dyDescent="0.25">
      <c r="A15" s="65" t="s">
        <v>53</v>
      </c>
      <c r="B15" s="65" t="s">
        <v>54</v>
      </c>
      <c r="C15" s="66" t="s">
        <v>55</v>
      </c>
      <c r="D15" s="67"/>
      <c r="E15" s="138">
        <v>0.85848000000000002</v>
      </c>
      <c r="F15" s="138">
        <v>1.2582960488064003E-2</v>
      </c>
      <c r="G15" s="138">
        <v>0.46355700000000011</v>
      </c>
      <c r="H15" s="138" t="s">
        <v>442</v>
      </c>
      <c r="I15" s="138">
        <v>1.3159479791700001E-2</v>
      </c>
      <c r="J15" s="138">
        <v>2.0116726549811999E-2</v>
      </c>
      <c r="K15" s="138">
        <v>2.6178973464851998E-2</v>
      </c>
      <c r="L15" s="138">
        <v>1.209025364042016E-3</v>
      </c>
      <c r="M15" s="138">
        <v>2.6135000000000002E-2</v>
      </c>
      <c r="N15" s="138">
        <v>1.1811098676313803E-2</v>
      </c>
      <c r="O15" s="138">
        <v>9.7395354498303003E-3</v>
      </c>
      <c r="P15" s="138">
        <v>2.0161005518592001E-3</v>
      </c>
      <c r="Q15" s="138">
        <v>5.9873078172671991E-3</v>
      </c>
      <c r="R15" s="138">
        <v>4.1084516620120762E-2</v>
      </c>
      <c r="S15" s="138">
        <v>2.560365484319568E-2</v>
      </c>
      <c r="T15" s="138">
        <v>0.85650713623706243</v>
      </c>
      <c r="U15" s="138">
        <v>9.5348707637702423E-3</v>
      </c>
      <c r="V15" s="138">
        <v>0.11657860351239782</v>
      </c>
      <c r="W15" s="138">
        <v>2.6803265580000002E-3</v>
      </c>
      <c r="X15" s="138">
        <v>2.4922379718684009E-6</v>
      </c>
      <c r="Y15" s="138">
        <v>8.2137462175440019E-6</v>
      </c>
      <c r="Z15" s="138">
        <v>2.3506758748116004E-6</v>
      </c>
      <c r="AA15" s="138">
        <v>2.3506758748116004E-6</v>
      </c>
      <c r="AB15" s="138">
        <v>1.5407335939035606E-5</v>
      </c>
      <c r="AC15" s="138" t="s">
        <v>428</v>
      </c>
      <c r="AD15" s="138" t="s">
        <v>428</v>
      </c>
      <c r="AE15" s="55"/>
      <c r="AF15" s="147">
        <v>5155.4580480000013</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0.19842151891981083</v>
      </c>
      <c r="F16" s="138">
        <v>7.9743467520000015E-4</v>
      </c>
      <c r="G16" s="138">
        <v>0.16385317698909901</v>
      </c>
      <c r="H16" s="138" t="s">
        <v>442</v>
      </c>
      <c r="I16" s="138">
        <v>5.4823633919999996E-2</v>
      </c>
      <c r="J16" s="138">
        <v>7.8746674175999995E-2</v>
      </c>
      <c r="K16" s="138">
        <v>8.173705420800001E-2</v>
      </c>
      <c r="L16" s="138" t="s">
        <v>429</v>
      </c>
      <c r="M16" s="138">
        <v>0.20978682757808503</v>
      </c>
      <c r="N16" s="138">
        <v>2.7910213632000001E-2</v>
      </c>
      <c r="O16" s="138">
        <v>1.5948693504000003E-3</v>
      </c>
      <c r="P16" s="138">
        <v>2.9903800320000003E-2</v>
      </c>
      <c r="Q16" s="138">
        <v>1.0964726784E-2</v>
      </c>
      <c r="R16" s="138">
        <v>5.6817220608000006E-3</v>
      </c>
      <c r="S16" s="138">
        <v>2.4919833600000003E-2</v>
      </c>
      <c r="T16" s="138">
        <v>5.1833253887999999E-3</v>
      </c>
      <c r="U16" s="138">
        <v>2.8907006975999999E-3</v>
      </c>
      <c r="V16" s="138">
        <v>4.5852493824000001E-2</v>
      </c>
      <c r="W16" s="138">
        <v>2.5916626944000001E-2</v>
      </c>
      <c r="X16" s="138">
        <v>2.8907006976000001E-7</v>
      </c>
      <c r="Y16" s="138">
        <v>2.9903800320000004E-9</v>
      </c>
      <c r="Z16" s="138">
        <v>9.9679334399999999E-10</v>
      </c>
      <c r="AA16" s="138">
        <v>9.9679334399999999E-10</v>
      </c>
      <c r="AB16" s="138">
        <v>2.9405403648000006E-7</v>
      </c>
      <c r="AC16" s="138" t="s">
        <v>429</v>
      </c>
      <c r="AD16" s="138" t="s">
        <v>429</v>
      </c>
      <c r="AE16" s="55"/>
      <c r="AF16" s="147" t="s">
        <v>429</v>
      </c>
      <c r="AG16" s="147">
        <v>996.79334400000005</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3.238440229417642E-3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2.2762576071876715</v>
      </c>
      <c r="F18" s="138">
        <v>0.16740839054134524</v>
      </c>
      <c r="G18" s="138">
        <v>15.21534304055527</v>
      </c>
      <c r="H18" s="138" t="s">
        <v>442</v>
      </c>
      <c r="I18" s="138">
        <v>0.2512634416505769</v>
      </c>
      <c r="J18" s="138">
        <v>0.3272451555776823</v>
      </c>
      <c r="K18" s="138">
        <v>0.41842321229020879</v>
      </c>
      <c r="L18" s="138">
        <v>0.14043515876493604</v>
      </c>
      <c r="M18" s="138">
        <v>0.62732779480496947</v>
      </c>
      <c r="N18" s="138">
        <v>0.2431464843546671</v>
      </c>
      <c r="O18" s="138">
        <v>4.5593119091842105E-3</v>
      </c>
      <c r="P18" s="138">
        <v>1.8822551416313501E-3</v>
      </c>
      <c r="Q18" s="138">
        <v>1.524179540296363E-2</v>
      </c>
      <c r="R18" s="138">
        <v>0.1945190964936705</v>
      </c>
      <c r="S18" s="138">
        <v>0.10941484982308795</v>
      </c>
      <c r="T18" s="138">
        <v>3.9510550330497631</v>
      </c>
      <c r="U18" s="138">
        <v>1.5459967967167828E-3</v>
      </c>
      <c r="V18" s="138">
        <v>0.12190254639142926</v>
      </c>
      <c r="W18" s="138">
        <v>2.1274879899589521E-2</v>
      </c>
      <c r="X18" s="138">
        <v>2.8873051292300066E-2</v>
      </c>
      <c r="Y18" s="138">
        <v>0.22794514178131631</v>
      </c>
      <c r="Z18" s="138">
        <v>2.5833782735215853E-2</v>
      </c>
      <c r="AA18" s="138">
        <v>2.2794514178131636E-2</v>
      </c>
      <c r="AB18" s="138">
        <v>0.30544648998696389</v>
      </c>
      <c r="AC18" s="138" t="s">
        <v>430</v>
      </c>
      <c r="AD18" s="138" t="s">
        <v>430</v>
      </c>
      <c r="AE18" s="55"/>
      <c r="AF18" s="147">
        <v>15650.868743852339</v>
      </c>
      <c r="AG18" s="147" t="s">
        <v>430</v>
      </c>
      <c r="AH18" s="147">
        <v>216.99415840067778</v>
      </c>
      <c r="AI18" s="147" t="s">
        <v>430</v>
      </c>
      <c r="AJ18" s="147" t="s">
        <v>430</v>
      </c>
      <c r="AK18" s="147" t="s">
        <v>428</v>
      </c>
      <c r="AL18" s="45" t="s">
        <v>49</v>
      </c>
    </row>
    <row r="19" spans="1:38" s="2" customFormat="1" ht="26.25" customHeight="1" thickBot="1" x14ac:dyDescent="0.25">
      <c r="A19" s="65" t="s">
        <v>53</v>
      </c>
      <c r="B19" s="65" t="s">
        <v>62</v>
      </c>
      <c r="C19" s="66" t="s">
        <v>63</v>
      </c>
      <c r="D19" s="67"/>
      <c r="E19" s="138">
        <v>0.64165022687895634</v>
      </c>
      <c r="F19" s="138">
        <v>0.14571518464269784</v>
      </c>
      <c r="G19" s="138">
        <v>2.0563099111421987</v>
      </c>
      <c r="H19" s="138" t="s">
        <v>442</v>
      </c>
      <c r="I19" s="138">
        <v>4.6121111079682357E-2</v>
      </c>
      <c r="J19" s="138">
        <v>5.8861596831786073E-2</v>
      </c>
      <c r="K19" s="138">
        <v>7.415017973431054E-2</v>
      </c>
      <c r="L19" s="138">
        <v>2.3707517993797264E-2</v>
      </c>
      <c r="M19" s="138">
        <v>0.25352354606101324</v>
      </c>
      <c r="N19" s="138">
        <v>4.0827057726058991E-2</v>
      </c>
      <c r="O19" s="138">
        <v>7.6913396216207676E-4</v>
      </c>
      <c r="P19" s="138">
        <v>3.0776999365544574E-3</v>
      </c>
      <c r="Q19" s="138">
        <v>3.0708545988489618E-3</v>
      </c>
      <c r="R19" s="138">
        <v>3.2683601993681179E-2</v>
      </c>
      <c r="S19" s="138">
        <v>1.835989117668848E-2</v>
      </c>
      <c r="T19" s="138">
        <v>0.66257321757768872</v>
      </c>
      <c r="U19" s="138">
        <v>5.5800903513044146E-4</v>
      </c>
      <c r="V19" s="138">
        <v>2.4200906576891942E-2</v>
      </c>
      <c r="W19" s="138">
        <v>3.5673360105890396E-3</v>
      </c>
      <c r="X19" s="138">
        <v>4.8413845857994105E-3</v>
      </c>
      <c r="Y19" s="138">
        <v>3.8221457256311139E-2</v>
      </c>
      <c r="Z19" s="138">
        <v>4.3317651557152632E-3</v>
      </c>
      <c r="AA19" s="138">
        <v>3.8221457256311141E-3</v>
      </c>
      <c r="AB19" s="138">
        <v>5.1216752723456931E-2</v>
      </c>
      <c r="AC19" s="138" t="s">
        <v>430</v>
      </c>
      <c r="AD19" s="138" t="s">
        <v>430</v>
      </c>
      <c r="AE19" s="55"/>
      <c r="AF19" s="147">
        <v>2656.1369620885603</v>
      </c>
      <c r="AG19" s="147" t="s">
        <v>430</v>
      </c>
      <c r="AH19" s="147">
        <v>5119.5346726143734</v>
      </c>
      <c r="AI19" s="147" t="s">
        <v>430</v>
      </c>
      <c r="AJ19" s="147" t="s">
        <v>430</v>
      </c>
      <c r="AK19" s="147" t="s">
        <v>428</v>
      </c>
      <c r="AL19" s="45" t="s">
        <v>49</v>
      </c>
    </row>
    <row r="20" spans="1:38" s="2" customFormat="1" ht="26.25" customHeight="1" thickBot="1" x14ac:dyDescent="0.25">
      <c r="A20" s="65" t="s">
        <v>53</v>
      </c>
      <c r="B20" s="65" t="s">
        <v>64</v>
      </c>
      <c r="C20" s="66" t="s">
        <v>65</v>
      </c>
      <c r="D20" s="67"/>
      <c r="E20" s="138">
        <v>0.13436601518159136</v>
      </c>
      <c r="F20" s="138">
        <v>3.3831164033250316E-2</v>
      </c>
      <c r="G20" s="138">
        <v>0.12771788870793174</v>
      </c>
      <c r="H20" s="138" t="s">
        <v>442</v>
      </c>
      <c r="I20" s="138">
        <v>7.227453431405381E-3</v>
      </c>
      <c r="J20" s="138">
        <v>9.1085823119056303E-3</v>
      </c>
      <c r="K20" s="138">
        <v>1.136593696850593E-2</v>
      </c>
      <c r="L20" s="138">
        <v>3.5171152961946429E-3</v>
      </c>
      <c r="M20" s="138">
        <v>5.2961999822056113E-2</v>
      </c>
      <c r="N20" s="138">
        <v>6.0339931988614374E-3</v>
      </c>
      <c r="O20" s="138">
        <v>1.1404434220588558E-4</v>
      </c>
      <c r="P20" s="138">
        <v>7.4358820313239209E-4</v>
      </c>
      <c r="Q20" s="138">
        <v>5.0696015119678815E-4</v>
      </c>
      <c r="R20" s="138">
        <v>4.8326854028432134E-3</v>
      </c>
      <c r="S20" s="138">
        <v>2.712224681672874E-3</v>
      </c>
      <c r="T20" s="138">
        <v>9.7835697254775505E-2</v>
      </c>
      <c r="U20" s="138">
        <v>1.1344851516611323E-4</v>
      </c>
      <c r="V20" s="138">
        <v>3.9641671470065885E-3</v>
      </c>
      <c r="W20" s="138">
        <v>5.267160865400697E-4</v>
      </c>
      <c r="X20" s="138">
        <v>7.1482897459009453E-4</v>
      </c>
      <c r="Y20" s="138">
        <v>5.6433866415007469E-3</v>
      </c>
      <c r="Z20" s="138">
        <v>6.3958381937008469E-4</v>
      </c>
      <c r="AA20" s="138">
        <v>5.6433866415007473E-4</v>
      </c>
      <c r="AB20" s="138">
        <v>7.5621380996110004E-3</v>
      </c>
      <c r="AC20" s="138" t="s">
        <v>430</v>
      </c>
      <c r="AD20" s="138" t="s">
        <v>430</v>
      </c>
      <c r="AE20" s="55"/>
      <c r="AF20" s="147">
        <v>376.22577610004981</v>
      </c>
      <c r="AG20" s="147" t="s">
        <v>430</v>
      </c>
      <c r="AH20" s="147">
        <v>1307.3437509673836</v>
      </c>
      <c r="AI20" s="147" t="s">
        <v>430</v>
      </c>
      <c r="AJ20" s="147" t="s">
        <v>430</v>
      </c>
      <c r="AK20" s="147" t="s">
        <v>428</v>
      </c>
      <c r="AL20" s="45" t="s">
        <v>49</v>
      </c>
    </row>
    <row r="21" spans="1:38" s="2" customFormat="1" ht="26.25" customHeight="1" thickBot="1" x14ac:dyDescent="0.25">
      <c r="A21" s="65" t="s">
        <v>53</v>
      </c>
      <c r="B21" s="65" t="s">
        <v>66</v>
      </c>
      <c r="C21" s="66" t="s">
        <v>67</v>
      </c>
      <c r="D21" s="67"/>
      <c r="E21" s="138">
        <v>2.0365623607684795</v>
      </c>
      <c r="F21" s="138">
        <v>0.42501283737679785</v>
      </c>
      <c r="G21" s="138">
        <v>12.897122760173751</v>
      </c>
      <c r="H21" s="138" t="s">
        <v>442</v>
      </c>
      <c r="I21" s="138">
        <v>0.29831937587180191</v>
      </c>
      <c r="J21" s="138">
        <v>0.36398709363865617</v>
      </c>
      <c r="K21" s="138">
        <v>0.43920076455045698</v>
      </c>
      <c r="L21" s="138">
        <v>0.11248497032040738</v>
      </c>
      <c r="M21" s="138">
        <v>1.6223352519262564</v>
      </c>
      <c r="N21" s="138">
        <v>0.30956479127281644</v>
      </c>
      <c r="O21" s="138">
        <v>5.138508666578924E-3</v>
      </c>
      <c r="P21" s="138">
        <v>1.3927517112853774E-2</v>
      </c>
      <c r="Q21" s="138">
        <v>1.6196808396334222E-2</v>
      </c>
      <c r="R21" s="138">
        <v>0.15923082839873812</v>
      </c>
      <c r="S21" s="138">
        <v>9.8873382228840942E-2</v>
      </c>
      <c r="T21" s="138">
        <v>2.9852827886507796</v>
      </c>
      <c r="U21" s="138">
        <v>3.4148193064921458E-3</v>
      </c>
      <c r="V21" s="138">
        <v>0.28749336016066607</v>
      </c>
      <c r="W21" s="138">
        <v>0.22566067810127205</v>
      </c>
      <c r="X21" s="138">
        <v>6.6481576011008278E-2</v>
      </c>
      <c r="Y21" s="138">
        <v>0.23000003067654554</v>
      </c>
      <c r="Z21" s="138">
        <v>4.271330457490867E-2</v>
      </c>
      <c r="AA21" s="138">
        <v>3.4887138607188825E-2</v>
      </c>
      <c r="AB21" s="138">
        <v>0.37408204986965132</v>
      </c>
      <c r="AC21" s="138">
        <v>1.485343698216594E-3</v>
      </c>
      <c r="AD21" s="138">
        <v>0.16050826564003387</v>
      </c>
      <c r="AE21" s="55"/>
      <c r="AF21" s="147">
        <v>11891.095449707955</v>
      </c>
      <c r="AG21" s="147">
        <v>944.10273905902261</v>
      </c>
      <c r="AH21" s="147">
        <v>9405.4513436918969</v>
      </c>
      <c r="AI21" s="147" t="s">
        <v>430</v>
      </c>
      <c r="AJ21" s="147" t="s">
        <v>430</v>
      </c>
      <c r="AK21" s="147" t="s">
        <v>428</v>
      </c>
      <c r="AL21" s="45" t="s">
        <v>49</v>
      </c>
    </row>
    <row r="22" spans="1:38" s="2" customFormat="1" ht="26.25" customHeight="1" thickBot="1" x14ac:dyDescent="0.25">
      <c r="A22" s="65" t="s">
        <v>53</v>
      </c>
      <c r="B22" s="69" t="s">
        <v>68</v>
      </c>
      <c r="C22" s="66" t="s">
        <v>69</v>
      </c>
      <c r="D22" s="67"/>
      <c r="E22" s="138">
        <v>1.9530719879114724</v>
      </c>
      <c r="F22" s="138">
        <v>0.42407688596899329</v>
      </c>
      <c r="G22" s="138">
        <v>1.8839134287417683</v>
      </c>
      <c r="H22" s="138" t="s">
        <v>442</v>
      </c>
      <c r="I22" s="138">
        <v>0.44524722825669349</v>
      </c>
      <c r="J22" s="138">
        <v>0.50831378717544617</v>
      </c>
      <c r="K22" s="138">
        <v>0.54806432323346632</v>
      </c>
      <c r="L22" s="138">
        <v>4.5964789855137682E-2</v>
      </c>
      <c r="M22" s="138">
        <v>3.8339578885844543</v>
      </c>
      <c r="N22" s="138">
        <v>4.8253122679000109E-2</v>
      </c>
      <c r="O22" s="138">
        <v>7.97228867276247E-3</v>
      </c>
      <c r="P22" s="138">
        <v>8.1943301350283326E-2</v>
      </c>
      <c r="Q22" s="138">
        <v>9.1963265481014217E-2</v>
      </c>
      <c r="R22" s="138">
        <v>0.16450767302115774</v>
      </c>
      <c r="S22" s="138">
        <v>0.2335145560164005</v>
      </c>
      <c r="T22" s="138">
        <v>0.68690573088980222</v>
      </c>
      <c r="U22" s="138">
        <v>8.6001131657763422E-2</v>
      </c>
      <c r="V22" s="138">
        <v>1.4534051042220546</v>
      </c>
      <c r="W22" s="138">
        <v>1.6688253380290282E-2</v>
      </c>
      <c r="X22" s="138">
        <v>4.0270852137688426E-3</v>
      </c>
      <c r="Y22" s="138">
        <v>3.1003276658724238E-2</v>
      </c>
      <c r="Z22" s="138">
        <v>3.6669831958616641E-3</v>
      </c>
      <c r="AA22" s="138">
        <v>3.1511195131057172E-3</v>
      </c>
      <c r="AB22" s="138">
        <v>4.1848464581460465E-2</v>
      </c>
      <c r="AC22" s="138">
        <v>1.55761664848767E-2</v>
      </c>
      <c r="AD22" s="138">
        <v>0.34877068433528263</v>
      </c>
      <c r="AE22" s="55"/>
      <c r="AF22" s="147">
        <v>2121.4897400576801</v>
      </c>
      <c r="AG22" s="147">
        <v>3961.2101696008099</v>
      </c>
      <c r="AH22" s="147">
        <v>2155.4333090092459</v>
      </c>
      <c r="AI22" s="147" t="s">
        <v>430</v>
      </c>
      <c r="AJ22" s="147" t="s">
        <v>430</v>
      </c>
      <c r="AK22" s="147" t="s">
        <v>428</v>
      </c>
      <c r="AL22" s="45" t="s">
        <v>49</v>
      </c>
    </row>
    <row r="23" spans="1:38" s="2" customFormat="1" ht="26.25" customHeight="1" thickBot="1" x14ac:dyDescent="0.25">
      <c r="A23" s="65" t="s">
        <v>70</v>
      </c>
      <c r="B23" s="69" t="s">
        <v>393</v>
      </c>
      <c r="C23" s="66" t="s">
        <v>389</v>
      </c>
      <c r="D23" s="112"/>
      <c r="E23" s="138">
        <v>3.4864463054943573</v>
      </c>
      <c r="F23" s="138">
        <v>0.36083634722652991</v>
      </c>
      <c r="G23" s="138">
        <v>0.34197501943297826</v>
      </c>
      <c r="H23" s="138">
        <v>8.5480923239924177E-4</v>
      </c>
      <c r="I23" s="138">
        <v>0.22481482812100054</v>
      </c>
      <c r="J23" s="138">
        <v>0.22481482812100054</v>
      </c>
      <c r="K23" s="138">
        <v>0.22481482812100054</v>
      </c>
      <c r="L23" s="138">
        <v>0.13954760718917622</v>
      </c>
      <c r="M23" s="138">
        <v>1.1512143337336789</v>
      </c>
      <c r="N23" s="138">
        <v>7.4040599606598798E-2</v>
      </c>
      <c r="O23" s="138">
        <v>1.0685115404990523E-3</v>
      </c>
      <c r="P23" s="138">
        <v>4.6275374754124255E-4</v>
      </c>
      <c r="Q23" s="138">
        <v>4.6275374754124248E-3</v>
      </c>
      <c r="R23" s="138">
        <v>5.3425577024952611E-3</v>
      </c>
      <c r="S23" s="138">
        <v>0.18164696188483886</v>
      </c>
      <c r="T23" s="138">
        <v>7.4795807834933652E-3</v>
      </c>
      <c r="U23" s="138">
        <v>1.0685115404990523E-3</v>
      </c>
      <c r="V23" s="138">
        <v>0.10685115404990522</v>
      </c>
      <c r="W23" s="138">
        <v>6.4785524655773946E-3</v>
      </c>
      <c r="X23" s="138">
        <v>3.2055346214971566E-3</v>
      </c>
      <c r="Y23" s="138">
        <v>5.3425577024952611E-3</v>
      </c>
      <c r="Z23" s="138">
        <v>7.866813708201123E-3</v>
      </c>
      <c r="AA23" s="138">
        <v>6.9413062131186377E-3</v>
      </c>
      <c r="AB23" s="138">
        <v>2.3356212245312178E-2</v>
      </c>
      <c r="AC23" s="138">
        <v>0</v>
      </c>
      <c r="AD23" s="138">
        <v>0</v>
      </c>
      <c r="AE23" s="55"/>
      <c r="AF23" s="147">
        <v>4627.537475412425</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1.9583437523521459</v>
      </c>
      <c r="F24" s="138">
        <v>0.57921174686950938</v>
      </c>
      <c r="G24" s="138">
        <v>10.962731399034256</v>
      </c>
      <c r="H24" s="138">
        <v>0.13988358859586777</v>
      </c>
      <c r="I24" s="138">
        <v>0.4921840803693241</v>
      </c>
      <c r="J24" s="138">
        <v>0.55428028052174716</v>
      </c>
      <c r="K24" s="138">
        <v>0.63208230983134872</v>
      </c>
      <c r="L24" s="138">
        <v>0.14976504436435095</v>
      </c>
      <c r="M24" s="138">
        <v>2.7616092516011785</v>
      </c>
      <c r="N24" s="138">
        <v>0.37058287658307643</v>
      </c>
      <c r="O24" s="138">
        <v>6.3510874217492325E-2</v>
      </c>
      <c r="P24" s="138">
        <v>1.182413707827128E-2</v>
      </c>
      <c r="Q24" s="138">
        <v>1.4059682647754665E-2</v>
      </c>
      <c r="R24" s="138">
        <v>0.24198453906719353</v>
      </c>
      <c r="S24" s="138">
        <v>0.110864296010147</v>
      </c>
      <c r="T24" s="138">
        <v>2.6209723244842245</v>
      </c>
      <c r="U24" s="138">
        <v>4.78958500506429E-3</v>
      </c>
      <c r="V24" s="138">
        <v>2.5510854537375756</v>
      </c>
      <c r="W24" s="138">
        <v>0.22690983424175537</v>
      </c>
      <c r="X24" s="138">
        <v>5.6690965040348665E-2</v>
      </c>
      <c r="Y24" s="138">
        <v>0.20142464827224169</v>
      </c>
      <c r="Z24" s="138">
        <v>3.6472465993737935E-2</v>
      </c>
      <c r="AA24" s="138">
        <v>2.8256755031472174E-2</v>
      </c>
      <c r="AB24" s="138">
        <v>0.32284483433780048</v>
      </c>
      <c r="AC24" s="138">
        <v>4.4510408027482896E-3</v>
      </c>
      <c r="AD24" s="138">
        <v>0.11055803647415886</v>
      </c>
      <c r="AE24" s="55"/>
      <c r="AF24" s="147">
        <v>10981.345203085757</v>
      </c>
      <c r="AG24" s="147">
        <v>649.90105053737568</v>
      </c>
      <c r="AH24" s="147">
        <v>4876.9128143287362</v>
      </c>
      <c r="AI24" s="147">
        <v>4564</v>
      </c>
      <c r="AJ24" s="147" t="s">
        <v>430</v>
      </c>
      <c r="AK24" s="147" t="s">
        <v>428</v>
      </c>
      <c r="AL24" s="45" t="s">
        <v>49</v>
      </c>
    </row>
    <row r="25" spans="1:38" s="2" customFormat="1" ht="26.25" customHeight="1" thickBot="1" x14ac:dyDescent="0.25">
      <c r="A25" s="65" t="s">
        <v>73</v>
      </c>
      <c r="B25" s="69" t="s">
        <v>74</v>
      </c>
      <c r="C25" s="71" t="s">
        <v>75</v>
      </c>
      <c r="D25" s="67"/>
      <c r="E25" s="138">
        <v>1.091393091947011</v>
      </c>
      <c r="F25" s="138">
        <v>0.13370512158218334</v>
      </c>
      <c r="G25" s="138">
        <v>7.2023951500668926E-2</v>
      </c>
      <c r="H25" s="138" t="s">
        <v>442</v>
      </c>
      <c r="I25" s="138">
        <v>9.0808868160028467E-3</v>
      </c>
      <c r="J25" s="138">
        <v>9.0808868160028467E-3</v>
      </c>
      <c r="K25" s="138">
        <v>9.0808868160028467E-3</v>
      </c>
      <c r="L25" s="138">
        <v>4.3588256716813661E-3</v>
      </c>
      <c r="M25" s="138">
        <v>0.98311256337444608</v>
      </c>
      <c r="N25" s="138">
        <v>3.0249756201806331E-4</v>
      </c>
      <c r="O25" s="138">
        <v>2.2687317151354747E-5</v>
      </c>
      <c r="P25" s="138">
        <v>4.5374634302709489E-4</v>
      </c>
      <c r="Q25" s="138">
        <v>1.1343658575677372E-4</v>
      </c>
      <c r="R25" s="138">
        <v>7.5624390504515826E-4</v>
      </c>
      <c r="S25" s="138">
        <v>8.3186829554967407E-4</v>
      </c>
      <c r="T25" s="138">
        <v>3.0249756201806331E-5</v>
      </c>
      <c r="U25" s="138">
        <v>4.1593414777483704E-4</v>
      </c>
      <c r="V25" s="138">
        <v>0.10965536623154794</v>
      </c>
      <c r="W25" s="138" t="s">
        <v>442</v>
      </c>
      <c r="X25" s="138" t="s">
        <v>442</v>
      </c>
      <c r="Y25" s="138" t="s">
        <v>442</v>
      </c>
      <c r="Z25" s="138" t="s">
        <v>442</v>
      </c>
      <c r="AA25" s="138" t="s">
        <v>442</v>
      </c>
      <c r="AB25" s="138" t="s">
        <v>442</v>
      </c>
      <c r="AC25" s="138" t="s">
        <v>428</v>
      </c>
      <c r="AD25" s="138" t="s">
        <v>428</v>
      </c>
      <c r="AE25" s="55"/>
      <c r="AF25" s="147">
        <v>3781.2195252257911</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0.11410797152601894</v>
      </c>
      <c r="F26" s="138">
        <v>8.436798251453435E-3</v>
      </c>
      <c r="G26" s="138">
        <v>7.0173923914171998E-3</v>
      </c>
      <c r="H26" s="138" t="s">
        <v>442</v>
      </c>
      <c r="I26" s="138">
        <v>6.2672931529443945E-4</v>
      </c>
      <c r="J26" s="138">
        <v>6.2672931529443945E-4</v>
      </c>
      <c r="K26" s="138">
        <v>6.2672931529443945E-4</v>
      </c>
      <c r="L26" s="138">
        <v>3.0083007134133093E-4</v>
      </c>
      <c r="M26" s="138">
        <v>7.8799604508215743E-2</v>
      </c>
      <c r="N26" s="138">
        <v>1.0623547356681597</v>
      </c>
      <c r="O26" s="138">
        <v>5.0754653845006877E-6</v>
      </c>
      <c r="P26" s="138">
        <v>5.6697156746617513E-5</v>
      </c>
      <c r="Q26" s="138">
        <v>1.1489855224390227E-5</v>
      </c>
      <c r="R26" s="138">
        <v>8.2755336716060636E-5</v>
      </c>
      <c r="S26" s="138">
        <v>8.755184397257236E-5</v>
      </c>
      <c r="T26" s="138">
        <v>6.2423312044914829E-6</v>
      </c>
      <c r="U26" s="138">
        <v>4.0840940854210711E-5</v>
      </c>
      <c r="V26" s="138">
        <v>1.0738913635149547E-2</v>
      </c>
      <c r="W26" s="138" t="s">
        <v>442</v>
      </c>
      <c r="X26" s="138" t="s">
        <v>442</v>
      </c>
      <c r="Y26" s="138" t="s">
        <v>442</v>
      </c>
      <c r="Z26" s="138" t="s">
        <v>442</v>
      </c>
      <c r="AA26" s="138" t="s">
        <v>442</v>
      </c>
      <c r="AB26" s="138" t="s">
        <v>442</v>
      </c>
      <c r="AC26" s="138" t="s">
        <v>428</v>
      </c>
      <c r="AD26" s="138" t="s">
        <v>428</v>
      </c>
      <c r="AE26" s="55"/>
      <c r="AF26" s="147">
        <v>368.67819301426545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19.286480716202821</v>
      </c>
      <c r="F27" s="138">
        <v>15.497011597211726</v>
      </c>
      <c r="G27" s="138">
        <v>0.62164852398615678</v>
      </c>
      <c r="H27" s="138">
        <v>1.847281981743899</v>
      </c>
      <c r="I27" s="138">
        <v>0.43724355583820484</v>
      </c>
      <c r="J27" s="138">
        <v>0.43724355583820546</v>
      </c>
      <c r="K27" s="138">
        <v>0.43724355583820462</v>
      </c>
      <c r="L27" s="138">
        <v>0.23051538453599313</v>
      </c>
      <c r="M27" s="138">
        <v>157.70511946020733</v>
      </c>
      <c r="N27" s="138">
        <v>4.0612194340990024</v>
      </c>
      <c r="O27" s="138">
        <v>3.1635224309531872E-4</v>
      </c>
      <c r="P27" s="138">
        <v>1.4496923371362262E-2</v>
      </c>
      <c r="Q27" s="138">
        <v>4.8041317101670547E-4</v>
      </c>
      <c r="R27" s="138">
        <v>1.1595187023024959E-2</v>
      </c>
      <c r="S27" s="138">
        <v>8.1948450360367388E-3</v>
      </c>
      <c r="T27" s="138">
        <v>3.5497786999902576E-3</v>
      </c>
      <c r="U27" s="138">
        <v>3.2812185584277307E-4</v>
      </c>
      <c r="V27" s="138">
        <v>5.4493194596481172E-2</v>
      </c>
      <c r="W27" s="138">
        <v>1.1901841</v>
      </c>
      <c r="X27" s="138">
        <v>1.80374706593E-2</v>
      </c>
      <c r="Y27" s="138">
        <v>2.1395606866200002E-2</v>
      </c>
      <c r="Z27" s="138">
        <v>1.48963923982E-2</v>
      </c>
      <c r="AA27" s="138">
        <v>2.11380004606E-2</v>
      </c>
      <c r="AB27" s="138">
        <v>7.5467470384300003E-2</v>
      </c>
      <c r="AC27" s="138">
        <v>1.1901838999999999E-3</v>
      </c>
      <c r="AD27" s="138">
        <v>2.390166E-4</v>
      </c>
      <c r="AE27" s="55"/>
      <c r="AF27" s="147">
        <v>78311.254538360707</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8.6331882202257137</v>
      </c>
      <c r="F28" s="138">
        <v>1.0440036042350833</v>
      </c>
      <c r="G28" s="138">
        <v>0.39189939141213503</v>
      </c>
      <c r="H28" s="138">
        <v>2.0518219497050256E-2</v>
      </c>
      <c r="I28" s="138">
        <v>1.0628608523825684</v>
      </c>
      <c r="J28" s="138">
        <v>1.0628608523825682</v>
      </c>
      <c r="K28" s="138">
        <v>1.062860852382568</v>
      </c>
      <c r="L28" s="138">
        <v>0.61234002674430166</v>
      </c>
      <c r="M28" s="138">
        <v>5.4989430994193391</v>
      </c>
      <c r="N28" s="138">
        <v>3.8725122052831983E-2</v>
      </c>
      <c r="O28" s="138">
        <v>3.0567475514504272E-5</v>
      </c>
      <c r="P28" s="138">
        <v>3.0599260755828288E-3</v>
      </c>
      <c r="Q28" s="138">
        <v>5.969314039737155E-5</v>
      </c>
      <c r="R28" s="138">
        <v>4.7970892925022802E-3</v>
      </c>
      <c r="S28" s="138">
        <v>3.2208408630639176E-3</v>
      </c>
      <c r="T28" s="138">
        <v>1.4389706153257199E-4</v>
      </c>
      <c r="U28" s="138">
        <v>5.8251329765734557E-5</v>
      </c>
      <c r="V28" s="138">
        <v>1.0441985038883113E-2</v>
      </c>
      <c r="W28" s="138">
        <v>0.44879210000000003</v>
      </c>
      <c r="X28" s="138">
        <v>1.48579420061E-2</v>
      </c>
      <c r="Y28" s="138">
        <v>1.6661132308599998E-2</v>
      </c>
      <c r="Z28" s="138">
        <v>1.3057903814599999E-2</v>
      </c>
      <c r="AA28" s="138">
        <v>1.38643458322E-2</v>
      </c>
      <c r="AB28" s="138">
        <v>5.8441323961499994E-2</v>
      </c>
      <c r="AC28" s="138">
        <v>4.4879240000000002E-4</v>
      </c>
      <c r="AD28" s="138">
        <v>9.1781500000000002E-5</v>
      </c>
      <c r="AE28" s="55"/>
      <c r="AF28" s="147">
        <v>24638.784263021174</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38.113988532494687</v>
      </c>
      <c r="F29" s="138">
        <v>1.6592362605490871</v>
      </c>
      <c r="G29" s="138">
        <v>0.72328153232240955</v>
      </c>
      <c r="H29" s="138">
        <v>1.4164003890636465E-2</v>
      </c>
      <c r="I29" s="138">
        <v>1.0416664375439855</v>
      </c>
      <c r="J29" s="138">
        <v>1.0416664375439859</v>
      </c>
      <c r="K29" s="138">
        <v>1.0416664375439866</v>
      </c>
      <c r="L29" s="138">
        <v>0.62373595491180345</v>
      </c>
      <c r="M29" s="138">
        <v>7.4884136995306578</v>
      </c>
      <c r="N29" s="138">
        <v>8.7832569210657078E-3</v>
      </c>
      <c r="O29" s="138">
        <v>5.221657987064439E-5</v>
      </c>
      <c r="P29" s="138">
        <v>5.496204536955247E-3</v>
      </c>
      <c r="Q29" s="138">
        <v>1.0412313630662429E-4</v>
      </c>
      <c r="R29" s="138">
        <v>8.7909420866074863E-3</v>
      </c>
      <c r="S29" s="138">
        <v>5.8959558167098625E-3</v>
      </c>
      <c r="T29" s="138">
        <v>2.1351667100254456E-4</v>
      </c>
      <c r="U29" s="138">
        <v>1.0381311287195983E-4</v>
      </c>
      <c r="V29" s="138">
        <v>1.8677059613912837E-2</v>
      </c>
      <c r="W29" s="138">
        <v>0.30812199999999995</v>
      </c>
      <c r="X29" s="138">
        <v>4.4017426593000002E-3</v>
      </c>
      <c r="Y29" s="138">
        <v>2.66549972174E-2</v>
      </c>
      <c r="Z29" s="138">
        <v>2.9785125330900001E-2</v>
      </c>
      <c r="AA29" s="138">
        <v>6.8471552486000006E-3</v>
      </c>
      <c r="AB29" s="138">
        <v>6.7689020456199997E-2</v>
      </c>
      <c r="AC29" s="138">
        <v>2.5411720000000001E-4</v>
      </c>
      <c r="AD29" s="138">
        <v>5.9862499999999998E-5</v>
      </c>
      <c r="AE29" s="55"/>
      <c r="AF29" s="147">
        <v>44799.731282896253</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5.9092479016517291E-2</v>
      </c>
      <c r="F30" s="138">
        <v>0.37290488119474652</v>
      </c>
      <c r="G30" s="138">
        <v>1.8101023256829672E-3</v>
      </c>
      <c r="H30" s="138">
        <v>3.4987363613098605E-4</v>
      </c>
      <c r="I30" s="138">
        <v>8.0146788613597048E-3</v>
      </c>
      <c r="J30" s="138">
        <v>8.0146788613597048E-3</v>
      </c>
      <c r="K30" s="138">
        <v>8.0146788613597048E-3</v>
      </c>
      <c r="L30" s="138">
        <v>1.1222941218179622E-3</v>
      </c>
      <c r="M30" s="138">
        <v>2.9701641262116807</v>
      </c>
      <c r="N30" s="138">
        <v>1.6090590979343643E-2</v>
      </c>
      <c r="O30" s="138">
        <v>1.1006009203427786E-4</v>
      </c>
      <c r="P30" s="138">
        <v>5.2492967444806034E-5</v>
      </c>
      <c r="Q30" s="138">
        <v>1.8101023256829672E-6</v>
      </c>
      <c r="R30" s="138">
        <v>4.9634207368350741E-4</v>
      </c>
      <c r="S30" s="138">
        <v>1.8599062031174854E-2</v>
      </c>
      <c r="T30" s="138">
        <v>7.7513481070942507E-4</v>
      </c>
      <c r="U30" s="138">
        <v>1.0958266502923185E-4</v>
      </c>
      <c r="V30" s="138">
        <v>1.0945993139410706E-2</v>
      </c>
      <c r="W30" s="138">
        <v>5.1526000000000002E-3</v>
      </c>
      <c r="X30" s="138">
        <v>6.9668472200000006E-5</v>
      </c>
      <c r="Y30" s="138">
        <v>1.1576432520000001E-4</v>
      </c>
      <c r="Z30" s="138">
        <v>4.6708997300000003E-5</v>
      </c>
      <c r="AA30" s="138">
        <v>1.3384182070000001E-4</v>
      </c>
      <c r="AB30" s="138">
        <v>3.6598361540000001E-4</v>
      </c>
      <c r="AC30" s="138">
        <v>5.1525000000000002E-6</v>
      </c>
      <c r="AD30" s="138">
        <v>3.8014999999999999E-6</v>
      </c>
      <c r="AE30" s="55"/>
      <c r="AF30" s="147">
        <v>270.40625818413491</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2.8432179484803446</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0.60409891790034831</v>
      </c>
      <c r="J32" s="138">
        <v>1.184134075134825</v>
      </c>
      <c r="K32" s="138">
        <v>1.4925766388298258</v>
      </c>
      <c r="L32" s="138">
        <v>0.13199099191436769</v>
      </c>
      <c r="M32" s="138" t="s">
        <v>428</v>
      </c>
      <c r="N32" s="138">
        <v>4.7403655659880943</v>
      </c>
      <c r="O32" s="138">
        <v>2.045723974332558E-2</v>
      </c>
      <c r="P32" s="138">
        <v>0</v>
      </c>
      <c r="Q32" s="138">
        <v>5.4048268727586023E-2</v>
      </c>
      <c r="R32" s="138">
        <v>1.7725198599236893</v>
      </c>
      <c r="S32" s="138">
        <v>38.944182603549883</v>
      </c>
      <c r="T32" s="138">
        <v>0.2702583627766742</v>
      </c>
      <c r="U32" s="138">
        <v>2.9851532776596513E-2</v>
      </c>
      <c r="V32" s="138">
        <v>12.039042127959524</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47774.189324446765</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0.27408511385808615</v>
      </c>
      <c r="J33" s="138">
        <v>0.50756502566312256</v>
      </c>
      <c r="K33" s="138">
        <v>1.0151300513262451</v>
      </c>
      <c r="L33" s="138">
        <v>1.0760378544058195E-2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47774.189324446765</v>
      </c>
      <c r="AL33" s="45" t="s">
        <v>413</v>
      </c>
    </row>
    <row r="34" spans="1:38" s="2" customFormat="1" ht="26.25" customHeight="1" thickBot="1" x14ac:dyDescent="0.25">
      <c r="A34" s="65" t="s">
        <v>70</v>
      </c>
      <c r="B34" s="65" t="s">
        <v>93</v>
      </c>
      <c r="C34" s="66" t="s">
        <v>94</v>
      </c>
      <c r="D34" s="67"/>
      <c r="E34" s="138">
        <v>2.2187935034802782</v>
      </c>
      <c r="F34" s="138">
        <v>0.19689675174013924</v>
      </c>
      <c r="G34" s="138">
        <v>0.13551917976</v>
      </c>
      <c r="H34" s="138">
        <v>2.9640371229698375E-4</v>
      </c>
      <c r="I34" s="138">
        <v>5.8010440835266817E-2</v>
      </c>
      <c r="J34" s="138">
        <v>6.0974477958236656E-2</v>
      </c>
      <c r="K34" s="138">
        <v>6.4361948955916459E-2</v>
      </c>
      <c r="L34" s="138">
        <v>4.1835266821345696E-2</v>
      </c>
      <c r="M34" s="138">
        <v>0.45307424593967499</v>
      </c>
      <c r="N34" s="138" t="s">
        <v>442</v>
      </c>
      <c r="O34" s="138">
        <v>4.2343387470997678E-4</v>
      </c>
      <c r="P34" s="138" t="s">
        <v>442</v>
      </c>
      <c r="Q34" s="138" t="s">
        <v>442</v>
      </c>
      <c r="R34" s="138">
        <v>2.1171693735498841E-3</v>
      </c>
      <c r="S34" s="138">
        <v>7.1983758700696052E-2</v>
      </c>
      <c r="T34" s="138">
        <v>2.9640371229698375E-3</v>
      </c>
      <c r="U34" s="138">
        <v>4.2343387470997678E-4</v>
      </c>
      <c r="V34" s="138">
        <v>4.2343387470997675E-2</v>
      </c>
      <c r="W34" s="138">
        <v>1.9868808339308985E-2</v>
      </c>
      <c r="X34" s="138">
        <v>1.2703016241299302E-3</v>
      </c>
      <c r="Y34" s="138">
        <v>2.1171693735498841E-3</v>
      </c>
      <c r="Z34" s="138">
        <v>1.920651472799868E-3</v>
      </c>
      <c r="AA34" s="138">
        <v>4.4152907420686637E-4</v>
      </c>
      <c r="AB34" s="138">
        <v>5.7496515446865491E-3</v>
      </c>
      <c r="AC34" s="138" t="s">
        <v>428</v>
      </c>
      <c r="AD34" s="138" t="s">
        <v>428</v>
      </c>
      <c r="AE34" s="55"/>
      <c r="AF34" s="147">
        <v>1833.8183999999999</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3.3322757962061877</v>
      </c>
      <c r="F36" s="138">
        <v>8.2104087819096838E-2</v>
      </c>
      <c r="G36" s="138">
        <v>1.0080119236147826</v>
      </c>
      <c r="H36" s="138" t="s">
        <v>442</v>
      </c>
      <c r="I36" s="138">
        <v>0.11299452990890176</v>
      </c>
      <c r="J36" s="138">
        <v>0.13291973747213279</v>
      </c>
      <c r="K36" s="138">
        <v>0.13291973747213279</v>
      </c>
      <c r="L36" s="138">
        <v>2.1450264393888443E-2</v>
      </c>
      <c r="M36" s="138">
        <v>0.18027068412876107</v>
      </c>
      <c r="N36" s="138">
        <v>7.2180179522757654E-3</v>
      </c>
      <c r="O36" s="138">
        <v>6.7830907325198194E-4</v>
      </c>
      <c r="P36" s="138">
        <v>1.2349272197559459E-3</v>
      </c>
      <c r="Q36" s="138">
        <v>1.4713236293007928E-2</v>
      </c>
      <c r="R36" s="138">
        <v>1.5791545366259908E-2</v>
      </c>
      <c r="S36" s="138">
        <v>4.9491198446174417E-2</v>
      </c>
      <c r="T36" s="138">
        <v>0.66783090732519823</v>
      </c>
      <c r="U36" s="138">
        <v>6.9830907325198199E-3</v>
      </c>
      <c r="V36" s="138">
        <v>5.7397088790237832E-2</v>
      </c>
      <c r="W36" s="138">
        <v>1.3018017952275767E-2</v>
      </c>
      <c r="X36" s="138">
        <v>1.556618146503964E-4</v>
      </c>
      <c r="Y36" s="138">
        <v>6.5566181465039639E-4</v>
      </c>
      <c r="Z36" s="138">
        <v>6.7830907325198194E-4</v>
      </c>
      <c r="AA36" s="138">
        <v>2.0783090732519818E-4</v>
      </c>
      <c r="AB36" s="138">
        <v>1.697463609877973E-3</v>
      </c>
      <c r="AC36" s="138">
        <v>5.0264725860158562E-3</v>
      </c>
      <c r="AD36" s="138">
        <v>1.2457574478357531E-2</v>
      </c>
      <c r="AE36" s="55"/>
      <c r="AF36" s="147">
        <v>2030.0240122108623</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8.9415431214655561E-2</v>
      </c>
      <c r="F37" s="138">
        <v>2.980514373821852E-3</v>
      </c>
      <c r="G37" s="138">
        <v>1.8407661798806017E-4</v>
      </c>
      <c r="H37" s="138" t="s">
        <v>442</v>
      </c>
      <c r="I37" s="138">
        <v>3.725642967277315E-4</v>
      </c>
      <c r="J37" s="138">
        <v>3.725642967277315E-4</v>
      </c>
      <c r="K37" s="138">
        <v>3.725642967277315E-4</v>
      </c>
      <c r="L37" s="138">
        <v>9.3141074181932869E-6</v>
      </c>
      <c r="M37" s="138">
        <v>8.9415431214655578E-3</v>
      </c>
      <c r="N37" s="138">
        <v>2.7942322254579862E-6</v>
      </c>
      <c r="O37" s="138">
        <v>4.6570537090966441E-7</v>
      </c>
      <c r="P37" s="138">
        <v>1.8628214836386578E-4</v>
      </c>
      <c r="Q37" s="138">
        <v>2.2353857803663889E-4</v>
      </c>
      <c r="R37" s="138">
        <v>1.4157443275653799E-6</v>
      </c>
      <c r="S37" s="138">
        <v>1.4157443275653799E-7</v>
      </c>
      <c r="T37" s="138">
        <v>9.5003895665571539E-7</v>
      </c>
      <c r="U37" s="138">
        <v>2.0491036320025232E-5</v>
      </c>
      <c r="V37" s="138">
        <v>2.7942322254579862E-6</v>
      </c>
      <c r="W37" s="138" t="s">
        <v>428</v>
      </c>
      <c r="X37" s="138" t="s">
        <v>442</v>
      </c>
      <c r="Y37" s="138" t="s">
        <v>442</v>
      </c>
      <c r="Z37" s="138" t="s">
        <v>442</v>
      </c>
      <c r="AA37" s="138" t="s">
        <v>442</v>
      </c>
      <c r="AB37" s="138" t="s">
        <v>442</v>
      </c>
      <c r="AC37" s="138" t="s">
        <v>442</v>
      </c>
      <c r="AD37" s="138" t="s">
        <v>442</v>
      </c>
      <c r="AE37" s="55"/>
      <c r="AF37" s="147" t="s">
        <v>430</v>
      </c>
      <c r="AG37" s="147" t="s">
        <v>428</v>
      </c>
      <c r="AH37" s="147">
        <v>1862.8214836386576</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2.4170147421428632</v>
      </c>
      <c r="F39" s="138">
        <v>0.47844782416664905</v>
      </c>
      <c r="G39" s="138">
        <v>1.7048736290665285</v>
      </c>
      <c r="H39" s="138" t="s">
        <v>430</v>
      </c>
      <c r="I39" s="138">
        <v>0.24979872229894504</v>
      </c>
      <c r="J39" s="138">
        <v>0.31770834881177135</v>
      </c>
      <c r="K39" s="138">
        <v>0.39849509471516298</v>
      </c>
      <c r="L39" s="138">
        <v>0.12414114020348779</v>
      </c>
      <c r="M39" s="138">
        <v>1.1180528867548234</v>
      </c>
      <c r="N39" s="138">
        <v>0.23698038557450682</v>
      </c>
      <c r="O39" s="138">
        <v>4.3211697510710627E-3</v>
      </c>
      <c r="P39" s="138">
        <v>4.2226567054434675E-3</v>
      </c>
      <c r="Q39" s="138">
        <v>1.5422566152952207E-2</v>
      </c>
      <c r="R39" s="138">
        <v>0.17226544747514572</v>
      </c>
      <c r="S39" s="138">
        <v>9.8669167246451986E-2</v>
      </c>
      <c r="T39" s="138">
        <v>3.4470955818588793</v>
      </c>
      <c r="U39" s="138">
        <v>2.4895677060409525E-3</v>
      </c>
      <c r="V39" s="138">
        <v>0.15353755281794679</v>
      </c>
      <c r="W39" s="138">
        <v>0.1171398929433916</v>
      </c>
      <c r="X39" s="138">
        <v>3.3610456174074002E-2</v>
      </c>
      <c r="Y39" s="138">
        <v>0.20964553969447902</v>
      </c>
      <c r="Z39" s="138">
        <v>2.6917481967960954E-2</v>
      </c>
      <c r="AA39" s="138">
        <v>2.3303396745847901E-2</v>
      </c>
      <c r="AB39" s="138">
        <v>0.29347687458236188</v>
      </c>
      <c r="AC39" s="138">
        <v>3.0295700203243586E-3</v>
      </c>
      <c r="AD39" s="138">
        <v>3.1532513049083173E-2</v>
      </c>
      <c r="AE39" s="55"/>
      <c r="AF39" s="147">
        <v>15114.963143446988</v>
      </c>
      <c r="AG39" s="147">
        <v>185.47523999999999</v>
      </c>
      <c r="AH39" s="147">
        <v>12459.059950987688</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5.9444094133642675</v>
      </c>
      <c r="F41" s="138">
        <v>14.314779299079166</v>
      </c>
      <c r="G41" s="138">
        <v>16.286170713077588</v>
      </c>
      <c r="H41" s="138">
        <v>0.13665001628337825</v>
      </c>
      <c r="I41" s="138">
        <v>8.8523228796722897</v>
      </c>
      <c r="J41" s="138">
        <v>8.8660780439456701</v>
      </c>
      <c r="K41" s="138">
        <v>9.5169850896620503</v>
      </c>
      <c r="L41" s="138">
        <v>0.80093086452133455</v>
      </c>
      <c r="M41" s="138">
        <v>118.8711459500631</v>
      </c>
      <c r="N41" s="138">
        <v>2.3280647724415942</v>
      </c>
      <c r="O41" s="138">
        <v>2.3233295536178367E-2</v>
      </c>
      <c r="P41" s="138">
        <v>8.8528185450362146E-2</v>
      </c>
      <c r="Q41" s="138">
        <v>3.7566615818008436E-2</v>
      </c>
      <c r="R41" s="138">
        <v>0.25646914181918162</v>
      </c>
      <c r="S41" s="138">
        <v>0.47223844118235769</v>
      </c>
      <c r="T41" s="138">
        <v>0.23251833451622128</v>
      </c>
      <c r="U41" s="138">
        <v>2.7713414031295982</v>
      </c>
      <c r="V41" s="138">
        <v>4.9903858643946748</v>
      </c>
      <c r="W41" s="138">
        <v>14.737869900467937</v>
      </c>
      <c r="X41" s="138">
        <v>3.2041133130282597</v>
      </c>
      <c r="Y41" s="138">
        <v>5.2424968982723739</v>
      </c>
      <c r="Z41" s="138">
        <v>2.6105615280570085</v>
      </c>
      <c r="AA41" s="138">
        <v>2.119243033078956</v>
      </c>
      <c r="AB41" s="138">
        <v>13.176414772436598</v>
      </c>
      <c r="AC41" s="138">
        <v>1.7753826795943523E-2</v>
      </c>
      <c r="AD41" s="138">
        <v>3.9251317069311851</v>
      </c>
      <c r="AE41" s="55"/>
      <c r="AF41" s="147">
        <v>51098.878573675662</v>
      </c>
      <c r="AG41" s="147">
        <v>23088.767302578617</v>
      </c>
      <c r="AH41" s="147">
        <v>20175.034</v>
      </c>
      <c r="AI41" s="147">
        <v>687.75821366895627</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0.113467639104</v>
      </c>
      <c r="F43" s="138">
        <v>1.1346763910400001E-2</v>
      </c>
      <c r="G43" s="138">
        <v>8.3852585297855997E-2</v>
      </c>
      <c r="H43" s="138" t="s">
        <v>442</v>
      </c>
      <c r="I43" s="138">
        <v>1.8722160452159999E-2</v>
      </c>
      <c r="J43" s="138">
        <v>0</v>
      </c>
      <c r="K43" s="138">
        <v>1.8722160452159999E-2</v>
      </c>
      <c r="L43" s="138">
        <v>2.4395542407359999E-2</v>
      </c>
      <c r="M43" s="138">
        <v>4.5387055641600005E-2</v>
      </c>
      <c r="N43" s="138">
        <v>1.8154822256639998E-2</v>
      </c>
      <c r="O43" s="138">
        <v>3.4040291731199997E-4</v>
      </c>
      <c r="P43" s="138">
        <v>1.13467639104E-4</v>
      </c>
      <c r="Q43" s="138">
        <v>1.1346763910399999E-3</v>
      </c>
      <c r="R43" s="138">
        <v>1.4523857805312001E-2</v>
      </c>
      <c r="S43" s="138">
        <v>8.1696700154880002E-3</v>
      </c>
      <c r="T43" s="138">
        <v>0.29501586167039995</v>
      </c>
      <c r="U43" s="138">
        <v>1.13467639104E-4</v>
      </c>
      <c r="V43" s="138">
        <v>9.0774111283199992E-3</v>
      </c>
      <c r="W43" s="138">
        <v>6.8080583462399999E-3</v>
      </c>
      <c r="X43" s="138">
        <v>2.1558851429759997E-3</v>
      </c>
      <c r="Y43" s="138">
        <v>1.7020145865600002E-2</v>
      </c>
      <c r="Z43" s="138">
        <v>1.9289498647679999E-3</v>
      </c>
      <c r="AA43" s="138">
        <v>1.70201458656E-3</v>
      </c>
      <c r="AB43" s="138">
        <v>2.2806995459904E-2</v>
      </c>
      <c r="AC43" s="138">
        <v>2.4962880602879997E-4</v>
      </c>
      <c r="AD43" s="138">
        <v>1.4750793083520001E-7</v>
      </c>
      <c r="AE43" s="55"/>
      <c r="AF43" s="147">
        <v>1134.67639104</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10.143164664885997</v>
      </c>
      <c r="F44" s="138">
        <v>1.2072979602220573</v>
      </c>
      <c r="G44" s="138">
        <v>0.75467326768070409</v>
      </c>
      <c r="H44" s="138">
        <v>1.8059450399999996E-3</v>
      </c>
      <c r="I44" s="138">
        <v>0.66583614879301212</v>
      </c>
      <c r="J44" s="138">
        <v>0</v>
      </c>
      <c r="K44" s="138">
        <v>0.66583614879301212</v>
      </c>
      <c r="L44" s="138">
        <v>0.66583614879301212</v>
      </c>
      <c r="M44" s="138">
        <v>3.5556607129447571</v>
      </c>
      <c r="N44" s="138" t="s">
        <v>442</v>
      </c>
      <c r="O44" s="138">
        <v>2.3580000000000003E-3</v>
      </c>
      <c r="P44" s="138" t="s">
        <v>442</v>
      </c>
      <c r="Q44" s="138" t="s">
        <v>442</v>
      </c>
      <c r="R44" s="138">
        <v>1.1790000000000002E-2</v>
      </c>
      <c r="S44" s="138">
        <v>0.40085999999999999</v>
      </c>
      <c r="T44" s="138">
        <v>1.6506000000000003E-2</v>
      </c>
      <c r="U44" s="138">
        <v>2.3580000000000003E-3</v>
      </c>
      <c r="V44" s="138">
        <v>0.23580000000000001</v>
      </c>
      <c r="W44" s="138" t="s">
        <v>442</v>
      </c>
      <c r="X44" s="138">
        <v>7.0740000000000004E-3</v>
      </c>
      <c r="Y44" s="138">
        <v>1.1790000000000002E-2</v>
      </c>
      <c r="Z44" s="138" t="s">
        <v>442</v>
      </c>
      <c r="AA44" s="138" t="s">
        <v>442</v>
      </c>
      <c r="AB44" s="138">
        <v>1.8864000000000002E-2</v>
      </c>
      <c r="AC44" s="138" t="s">
        <v>429</v>
      </c>
      <c r="AD44" s="138" t="s">
        <v>429</v>
      </c>
      <c r="AE44" s="55"/>
      <c r="AF44" s="147">
        <v>10212.087519359999</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2.5920883544088196</v>
      </c>
      <c r="F45" s="138">
        <v>6.2827626318773339E-2</v>
      </c>
      <c r="G45" s="138">
        <v>0.11490204787255755</v>
      </c>
      <c r="H45" s="138" t="s">
        <v>442</v>
      </c>
      <c r="I45" s="138">
        <v>3.841460580633569E-2</v>
      </c>
      <c r="J45" s="138">
        <v>3.841460580633569E-2</v>
      </c>
      <c r="K45" s="138">
        <v>3.841460580633569E-2</v>
      </c>
      <c r="L45" s="138">
        <v>1.1908527799964064E-2</v>
      </c>
      <c r="M45" s="138">
        <v>0.13786176289376548</v>
      </c>
      <c r="N45" s="138">
        <v>4.6671950979660197E-3</v>
      </c>
      <c r="O45" s="138">
        <v>3.5901500753584767E-4</v>
      </c>
      <c r="P45" s="138">
        <v>1.0770450226075428E-3</v>
      </c>
      <c r="Q45" s="138">
        <v>1.4360600301433907E-3</v>
      </c>
      <c r="R45" s="138">
        <v>1.7950750376792383E-3</v>
      </c>
      <c r="S45" s="138">
        <v>3.1593320663154595E-2</v>
      </c>
      <c r="T45" s="138">
        <v>3.5901500753584767E-2</v>
      </c>
      <c r="U45" s="138">
        <v>3.5901500753584767E-3</v>
      </c>
      <c r="V45" s="138">
        <v>4.3081800904301713E-2</v>
      </c>
      <c r="W45" s="138">
        <v>4.6671950979660197E-3</v>
      </c>
      <c r="X45" s="138">
        <v>7.1803001507169542E-5</v>
      </c>
      <c r="Y45" s="138">
        <v>3.5901500753584767E-4</v>
      </c>
      <c r="Z45" s="138">
        <v>3.5901500753584767E-4</v>
      </c>
      <c r="AA45" s="138">
        <v>3.5901500753584771E-5</v>
      </c>
      <c r="AB45" s="138">
        <v>8.2573451733244962E-4</v>
      </c>
      <c r="AC45" s="138">
        <v>2.8721200602867814E-3</v>
      </c>
      <c r="AD45" s="138">
        <v>1.364257028636221E-3</v>
      </c>
      <c r="AE45" s="55"/>
      <c r="AF45" s="147">
        <v>1554.8315003052442</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1.3475387412347715E-2</v>
      </c>
      <c r="J48" s="138">
        <v>0.13475387412347717</v>
      </c>
      <c r="K48" s="138">
        <v>0.33688468530869298</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2.9619512077160506</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3.3613455107999997</v>
      </c>
      <c r="AL52" s="45" t="s">
        <v>132</v>
      </c>
    </row>
    <row r="53" spans="1:38" s="2" customFormat="1" ht="26.25" customHeight="1" thickBot="1" x14ac:dyDescent="0.25">
      <c r="A53" s="65" t="s">
        <v>119</v>
      </c>
      <c r="B53" s="69" t="s">
        <v>133</v>
      </c>
      <c r="C53" s="71" t="s">
        <v>134</v>
      </c>
      <c r="D53" s="68"/>
      <c r="E53" s="138" t="s">
        <v>428</v>
      </c>
      <c r="F53" s="138">
        <v>3.3752060856854444</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1.5509612213655275</v>
      </c>
      <c r="AL53" s="45" t="s">
        <v>135</v>
      </c>
    </row>
    <row r="54" spans="1:38" s="2" customFormat="1" ht="37.5" customHeight="1" thickBot="1" x14ac:dyDescent="0.25">
      <c r="A54" s="65" t="s">
        <v>119</v>
      </c>
      <c r="B54" s="69" t="s">
        <v>136</v>
      </c>
      <c r="C54" s="71" t="s">
        <v>137</v>
      </c>
      <c r="D54" s="68"/>
      <c r="E54" s="138" t="s">
        <v>428</v>
      </c>
      <c r="F54" s="138">
        <v>0.27953245272091987</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136339.60542414241</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0.44019600935521108</v>
      </c>
      <c r="J57" s="138">
        <v>0.79235281683937986</v>
      </c>
      <c r="K57" s="138">
        <v>0.88039201871042216</v>
      </c>
      <c r="L57" s="138">
        <v>1.3205880280656333E-2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3386.1231488862391</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7.3049999999999999E-3</v>
      </c>
      <c r="J58" s="138">
        <v>4.87E-2</v>
      </c>
      <c r="K58" s="138">
        <v>9.74E-2</v>
      </c>
      <c r="L58" s="138">
        <v>3.3603000000000003E-5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243.5</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1.7397280000000001E-2</v>
      </c>
      <c r="J59" s="138">
        <v>1.9761259999999999E-2</v>
      </c>
      <c r="K59" s="138">
        <v>2.2203879999999999E-2</v>
      </c>
      <c r="L59" s="138">
        <v>9.0036560000000002E-5</v>
      </c>
      <c r="M59" s="138" t="s">
        <v>429</v>
      </c>
      <c r="N59" s="138">
        <v>0.31065307751919069</v>
      </c>
      <c r="O59" s="138">
        <v>7.4226031938257062E-3</v>
      </c>
      <c r="P59" s="138">
        <v>5.4146722822469133E-4</v>
      </c>
      <c r="Q59" s="138">
        <v>1.7558873617862333E-2</v>
      </c>
      <c r="R59" s="138">
        <v>2.3788736178623347E-2</v>
      </c>
      <c r="S59" s="138">
        <v>1.5887361786233436E-3</v>
      </c>
      <c r="T59" s="138">
        <v>1.8352442913114116E-2</v>
      </c>
      <c r="U59" s="138">
        <v>9.010528529437703E-2</v>
      </c>
      <c r="V59" s="138">
        <v>3.2206010036357799E-2</v>
      </c>
      <c r="W59" s="138">
        <v>0.16625295236423218</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62.757663057623752</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0.37830867441176463</v>
      </c>
      <c r="J60" s="138">
        <v>3.1182867441176465</v>
      </c>
      <c r="K60" s="138">
        <v>9.9768969579999993</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129.24544588235295</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0.12628384888550459</v>
      </c>
      <c r="J61" s="138">
        <v>1.2628384888550461</v>
      </c>
      <c r="K61" s="138">
        <v>4.2130318638100288</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12661978.736734224</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4.1187267529411764E-8</v>
      </c>
      <c r="J62" s="138">
        <v>4.1187267529411764E-7</v>
      </c>
      <c r="K62" s="138">
        <v>8.2374535058823529E-7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68.645445882352945</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0.10207228999999998</v>
      </c>
      <c r="X63" s="138">
        <v>1.7130600000000003E-2</v>
      </c>
      <c r="Y63" s="138" t="s">
        <v>428</v>
      </c>
      <c r="Z63" s="138">
        <v>2.8489000000000001E-3</v>
      </c>
      <c r="AA63" s="138" t="s">
        <v>428</v>
      </c>
      <c r="AB63" s="138">
        <v>1.9979500000000004E-2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0.374</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0.216</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6.1836399999999998E-3</v>
      </c>
      <c r="J71" s="138">
        <v>4.9469119999999998E-2</v>
      </c>
      <c r="K71" s="138">
        <v>0.15459100000000001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2.6999999999999999E-5</v>
      </c>
      <c r="K72" s="138" t="s">
        <v>429</v>
      </c>
      <c r="L72" s="138" t="s">
        <v>429</v>
      </c>
      <c r="M72" s="138" t="s">
        <v>429</v>
      </c>
      <c r="N72" s="138">
        <v>0.80666666666666675</v>
      </c>
      <c r="O72" s="138">
        <v>9.9375000000000005E-2</v>
      </c>
      <c r="P72" s="138">
        <v>1.4999999999999999E-2</v>
      </c>
      <c r="Q72" s="138">
        <v>0.06</v>
      </c>
      <c r="R72" s="138">
        <v>0.65708333333333335</v>
      </c>
      <c r="S72" s="138">
        <v>1.0500000000000002E-2</v>
      </c>
      <c r="T72" s="138">
        <v>1.2395833333333335</v>
      </c>
      <c r="U72" s="138">
        <v>3.0000000000000001E-3</v>
      </c>
      <c r="V72" s="138">
        <v>12.766666666666666</v>
      </c>
      <c r="W72" s="138">
        <v>0.46230041314008097</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3.2511419999999998E-3</v>
      </c>
      <c r="J73" s="138">
        <v>4.6057844999999997E-3</v>
      </c>
      <c r="K73" s="138">
        <v>5.4185699999999993E-3</v>
      </c>
      <c r="L73" s="138" t="s">
        <v>428</v>
      </c>
      <c r="M73" s="138" t="s">
        <v>428</v>
      </c>
      <c r="N73" s="138">
        <v>0.15682671099744247</v>
      </c>
      <c r="O73" s="138">
        <v>2.6225966751918166E-3</v>
      </c>
      <c r="P73" s="138" t="s">
        <v>428</v>
      </c>
      <c r="Q73" s="138">
        <v>5.0887941176470585E-3</v>
      </c>
      <c r="R73" s="138">
        <v>1.8658911764705886E-2</v>
      </c>
      <c r="S73" s="138" t="s">
        <v>428</v>
      </c>
      <c r="T73" s="138">
        <v>8.4813235294117634E-3</v>
      </c>
      <c r="U73" s="138" t="s">
        <v>428</v>
      </c>
      <c r="V73" s="138">
        <v>0.23281323529411765</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3.0000000000000001E-3</v>
      </c>
      <c r="U80" s="138" t="s">
        <v>428</v>
      </c>
      <c r="V80" s="138">
        <v>0.22900000000000001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8.698519199999998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3847.2</v>
      </c>
      <c r="AL82" s="45" t="s">
        <v>219</v>
      </c>
    </row>
    <row r="83" spans="1:38" s="2" customFormat="1" ht="26.25" customHeight="1" thickBot="1" x14ac:dyDescent="0.25">
      <c r="A83" s="65" t="s">
        <v>53</v>
      </c>
      <c r="B83" s="76" t="s">
        <v>211</v>
      </c>
      <c r="C83" s="77" t="s">
        <v>212</v>
      </c>
      <c r="D83" s="67"/>
      <c r="E83" s="138" t="s">
        <v>442</v>
      </c>
      <c r="F83" s="138">
        <v>4.9599999999999998E-2</v>
      </c>
      <c r="G83" s="138" t="s">
        <v>442</v>
      </c>
      <c r="H83" s="138" t="s">
        <v>428</v>
      </c>
      <c r="I83" s="138">
        <v>0.31</v>
      </c>
      <c r="J83" s="138">
        <v>6.2</v>
      </c>
      <c r="K83" s="138">
        <v>46.5</v>
      </c>
      <c r="L83" s="138">
        <v>1.7670000000000002E-2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3.1</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6.6420389144830665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1.1135570156378436</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2.4207761209518339</v>
      </c>
      <c r="AL86" s="45" t="s">
        <v>219</v>
      </c>
    </row>
    <row r="87" spans="1:38" s="2" customFormat="1" ht="26.25" customHeight="1" thickBot="1" x14ac:dyDescent="0.25">
      <c r="A87" s="65" t="s">
        <v>208</v>
      </c>
      <c r="B87" s="71" t="s">
        <v>220</v>
      </c>
      <c r="C87" s="75" t="s">
        <v>221</v>
      </c>
      <c r="D87" s="67"/>
      <c r="E87" s="138" t="s">
        <v>428</v>
      </c>
      <c r="F87" s="138">
        <v>8.2332581003815769E-2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0.13155448814816606</v>
      </c>
      <c r="AL87" s="45" t="s">
        <v>219</v>
      </c>
    </row>
    <row r="88" spans="1:38" s="2" customFormat="1" ht="26.25" customHeight="1" thickBot="1" x14ac:dyDescent="0.25">
      <c r="A88" s="65" t="s">
        <v>208</v>
      </c>
      <c r="B88" s="71" t="s">
        <v>222</v>
      </c>
      <c r="C88" s="75" t="s">
        <v>223</v>
      </c>
      <c r="D88" s="67"/>
      <c r="E88" s="138" t="s">
        <v>442</v>
      </c>
      <c r="F88" s="138">
        <v>2.6467436134375002</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1.784970833333333</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2.9956364</v>
      </c>
      <c r="G90" s="138" t="s">
        <v>428</v>
      </c>
      <c r="H90" s="138" t="s">
        <v>428</v>
      </c>
      <c r="I90" s="138">
        <v>4.3800000000000002E-3</v>
      </c>
      <c r="J90" s="138">
        <v>6.5700000000000003E-3</v>
      </c>
      <c r="K90" s="138">
        <v>8.0300000000000007E-3</v>
      </c>
      <c r="L90" s="138" t="s">
        <v>428</v>
      </c>
      <c r="M90" s="138" t="s">
        <v>428</v>
      </c>
      <c r="N90" s="138">
        <v>2.2868428968157308E-4</v>
      </c>
      <c r="O90" s="138">
        <v>3.1409649426143757E-2</v>
      </c>
      <c r="P90" s="138" t="s">
        <v>430</v>
      </c>
      <c r="Q90" s="138" t="s">
        <v>430</v>
      </c>
      <c r="R90" s="138">
        <v>0.13225115547849994</v>
      </c>
      <c r="S90" s="138">
        <v>5.3589270292850486</v>
      </c>
      <c r="T90" s="138">
        <v>0.21966090355257098</v>
      </c>
      <c r="U90" s="138">
        <v>3.1271887805853646E-2</v>
      </c>
      <c r="V90" s="138">
        <v>3.1010140727302442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7.3</v>
      </c>
      <c r="AL90" s="148" t="s">
        <v>439</v>
      </c>
    </row>
    <row r="91" spans="1:38" s="2" customFormat="1" ht="26.25" customHeight="1" thickBot="1" x14ac:dyDescent="0.25">
      <c r="A91" s="65" t="s">
        <v>208</v>
      </c>
      <c r="B91" s="69" t="s">
        <v>404</v>
      </c>
      <c r="C91" s="71" t="s">
        <v>228</v>
      </c>
      <c r="D91" s="67"/>
      <c r="E91" s="138">
        <v>1.4552503638698666E-2</v>
      </c>
      <c r="F91" s="138">
        <v>3.9097014703999997E-2</v>
      </c>
      <c r="G91" s="138">
        <v>1.42771181807613E-4</v>
      </c>
      <c r="H91" s="138">
        <v>3.3523266739999995E-2</v>
      </c>
      <c r="I91" s="138">
        <v>0.22055865642618785</v>
      </c>
      <c r="J91" s="138">
        <v>0.22282692175834987</v>
      </c>
      <c r="K91" s="138">
        <v>0.2232954192456722</v>
      </c>
      <c r="L91" s="138">
        <v>8.7241272479999993E-2</v>
      </c>
      <c r="M91" s="138">
        <v>0.44543006542421337</v>
      </c>
      <c r="N91" s="138">
        <v>3.706377699906245E-2</v>
      </c>
      <c r="O91" s="138">
        <v>4.3690603574130883E-2</v>
      </c>
      <c r="P91" s="138">
        <v>2.6946878685542855E-6</v>
      </c>
      <c r="Q91" s="138">
        <v>6.2876050266266653E-5</v>
      </c>
      <c r="R91" s="138">
        <v>7.3749352192012017E-4</v>
      </c>
      <c r="S91" s="138">
        <v>6.4610836479264966E-2</v>
      </c>
      <c r="T91" s="138">
        <v>2.322857489292331E-2</v>
      </c>
      <c r="U91" s="138" t="s">
        <v>442</v>
      </c>
      <c r="V91" s="138">
        <v>3.4101876818668671E-2</v>
      </c>
      <c r="W91" s="138">
        <v>8.077895600000002E-4</v>
      </c>
      <c r="X91" s="138">
        <v>6.6180964116000001E-3</v>
      </c>
      <c r="Y91" s="138">
        <v>3.2514753020000003E-3</v>
      </c>
      <c r="Z91" s="138">
        <v>3.2514753020000003E-3</v>
      </c>
      <c r="AA91" s="138">
        <v>3.2514753020000003E-3</v>
      </c>
      <c r="AB91" s="138">
        <v>1.6372522317600002E-2</v>
      </c>
      <c r="AC91" s="138" t="s">
        <v>442</v>
      </c>
      <c r="AD91" s="138" t="s">
        <v>442</v>
      </c>
      <c r="AE91" s="55"/>
      <c r="AF91" s="147" t="s">
        <v>428</v>
      </c>
      <c r="AG91" s="147" t="s">
        <v>428</v>
      </c>
      <c r="AH91" s="147" t="s">
        <v>428</v>
      </c>
      <c r="AI91" s="147" t="s">
        <v>428</v>
      </c>
      <c r="AJ91" s="147" t="s">
        <v>428</v>
      </c>
      <c r="AK91" s="147">
        <v>8077.8955999999998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9.47747803794201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8.4240044406772674E-7</v>
      </c>
      <c r="X98" s="138" t="s">
        <v>428</v>
      </c>
      <c r="Y98" s="138" t="s">
        <v>428</v>
      </c>
      <c r="Z98" s="138" t="s">
        <v>428</v>
      </c>
      <c r="AA98" s="138" t="s">
        <v>428</v>
      </c>
      <c r="AB98" s="138" t="s">
        <v>428</v>
      </c>
      <c r="AC98" s="138" t="s">
        <v>428</v>
      </c>
      <c r="AD98" s="138">
        <v>4.6267286280726641</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4.7570660259451128E-2</v>
      </c>
      <c r="F99" s="138">
        <v>9.1759431141029051</v>
      </c>
      <c r="G99" s="138" t="s">
        <v>428</v>
      </c>
      <c r="H99" s="138">
        <v>12.235237507340733</v>
      </c>
      <c r="I99" s="138">
        <v>0.20506138489368358</v>
      </c>
      <c r="J99" s="138">
        <v>0.31483277184271757</v>
      </c>
      <c r="K99" s="138">
        <v>0.60363383740630416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1165.25</v>
      </c>
      <c r="AL99" s="45" t="s">
        <v>245</v>
      </c>
    </row>
    <row r="100" spans="1:38" s="2" customFormat="1" ht="26.25" customHeight="1" thickBot="1" x14ac:dyDescent="0.25">
      <c r="A100" s="65" t="s">
        <v>243</v>
      </c>
      <c r="B100" s="65" t="s">
        <v>246</v>
      </c>
      <c r="C100" s="66" t="s">
        <v>408</v>
      </c>
      <c r="D100" s="79"/>
      <c r="E100" s="138">
        <v>0.69557315916426898</v>
      </c>
      <c r="F100" s="138">
        <v>27.289665802524208</v>
      </c>
      <c r="G100" s="138" t="s">
        <v>428</v>
      </c>
      <c r="H100" s="138">
        <v>34.235500252744963</v>
      </c>
      <c r="I100" s="138">
        <v>0.40937712098375273</v>
      </c>
      <c r="J100" s="138">
        <v>0.62231575307141829</v>
      </c>
      <c r="K100" s="138">
        <v>0.99751278278961131</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5857.0499999999993</v>
      </c>
      <c r="AL100" s="45" t="s">
        <v>245</v>
      </c>
    </row>
    <row r="101" spans="1:38" s="2" customFormat="1" ht="26.25" customHeight="1" thickBot="1" x14ac:dyDescent="0.25">
      <c r="A101" s="65" t="s">
        <v>243</v>
      </c>
      <c r="B101" s="65" t="s">
        <v>247</v>
      </c>
      <c r="C101" s="66" t="s">
        <v>248</v>
      </c>
      <c r="D101" s="79"/>
      <c r="E101" s="138">
        <v>6.7240620108332913E-2</v>
      </c>
      <c r="F101" s="138">
        <v>0.2894179267325046</v>
      </c>
      <c r="G101" s="138" t="s">
        <v>428</v>
      </c>
      <c r="H101" s="138">
        <v>1.3428047945739867</v>
      </c>
      <c r="I101" s="138">
        <v>1.1407519446867399E-2</v>
      </c>
      <c r="J101" s="138">
        <v>3.7577711119092604E-2</v>
      </c>
      <c r="K101" s="138">
        <v>9.3944277797731526E-2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7454.7879999999996</v>
      </c>
      <c r="AL101" s="45" t="s">
        <v>245</v>
      </c>
    </row>
    <row r="102" spans="1:38" s="2" customFormat="1" ht="26.25" customHeight="1" thickBot="1" x14ac:dyDescent="0.25">
      <c r="A102" s="65" t="s">
        <v>243</v>
      </c>
      <c r="B102" s="65" t="s">
        <v>249</v>
      </c>
      <c r="C102" s="66" t="s">
        <v>386</v>
      </c>
      <c r="D102" s="79"/>
      <c r="E102" s="138">
        <v>2.6027100455571425E-3</v>
      </c>
      <c r="F102" s="138">
        <v>1.3550262062407823</v>
      </c>
      <c r="G102" s="138" t="s">
        <v>428</v>
      </c>
      <c r="H102" s="138">
        <v>5.137687676139314</v>
      </c>
      <c r="I102" s="138">
        <v>8.9965999999999987E-3</v>
      </c>
      <c r="J102" s="138">
        <v>0.20259749999999996</v>
      </c>
      <c r="K102" s="138">
        <v>1.3690909999999996</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1760.3999999999999</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9.2926085809457077E-4</v>
      </c>
      <c r="F104" s="138">
        <v>1.2389973509726688E-3</v>
      </c>
      <c r="G104" s="138" t="s">
        <v>428</v>
      </c>
      <c r="H104" s="138">
        <v>1.2717109065142986E-2</v>
      </c>
      <c r="I104" s="138">
        <v>1.4363958575342466E-5</v>
      </c>
      <c r="J104" s="138">
        <v>4.7316569424657544E-5</v>
      </c>
      <c r="K104" s="138">
        <v>1.1829142356164384E-4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7.8</v>
      </c>
      <c r="AL104" s="45" t="s">
        <v>245</v>
      </c>
    </row>
    <row r="105" spans="1:38" s="2" customFormat="1" ht="26.25" customHeight="1" thickBot="1" x14ac:dyDescent="0.25">
      <c r="A105" s="65" t="s">
        <v>243</v>
      </c>
      <c r="B105" s="65" t="s">
        <v>254</v>
      </c>
      <c r="C105" s="66" t="s">
        <v>255</v>
      </c>
      <c r="D105" s="79"/>
      <c r="E105" s="138">
        <v>2.5884479452142468E-2</v>
      </c>
      <c r="F105" s="138">
        <v>0.13088458260516775</v>
      </c>
      <c r="G105" s="138" t="s">
        <v>428</v>
      </c>
      <c r="H105" s="138">
        <v>0.60644038627697849</v>
      </c>
      <c r="I105" s="138">
        <v>4.9019178082191786E-3</v>
      </c>
      <c r="J105" s="138">
        <v>7.7030136986301363E-3</v>
      </c>
      <c r="K105" s="138">
        <v>1.6806575342465751E-2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71</v>
      </c>
      <c r="AL105" s="45" t="s">
        <v>245</v>
      </c>
    </row>
    <row r="106" spans="1:38" s="2" customFormat="1" ht="26.25" customHeight="1" thickBot="1" x14ac:dyDescent="0.25">
      <c r="A106" s="65" t="s">
        <v>243</v>
      </c>
      <c r="B106" s="65" t="s">
        <v>256</v>
      </c>
      <c r="C106" s="66" t="s">
        <v>257</v>
      </c>
      <c r="D106" s="79"/>
      <c r="E106" s="138">
        <v>1.2179956720438354E-3</v>
      </c>
      <c r="F106" s="138">
        <v>4.9256474571965619E-3</v>
      </c>
      <c r="G106" s="138" t="s">
        <v>428</v>
      </c>
      <c r="H106" s="138">
        <v>2.8536087318410959E-2</v>
      </c>
      <c r="I106" s="138">
        <v>2.4164383561643837E-4</v>
      </c>
      <c r="J106" s="138">
        <v>3.8663013698630137E-4</v>
      </c>
      <c r="K106" s="138">
        <v>8.2158904109589054E-4</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4.9000000000000004</v>
      </c>
      <c r="AL106" s="45" t="s">
        <v>245</v>
      </c>
    </row>
    <row r="107" spans="1:38" s="2" customFormat="1" ht="26.25" customHeight="1" thickBot="1" x14ac:dyDescent="0.25">
      <c r="A107" s="65" t="s">
        <v>243</v>
      </c>
      <c r="B107" s="65" t="s">
        <v>258</v>
      </c>
      <c r="C107" s="66" t="s">
        <v>379</v>
      </c>
      <c r="D107" s="79"/>
      <c r="E107" s="138">
        <v>1.9784583397679998E-2</v>
      </c>
      <c r="F107" s="138">
        <v>0.27654000000000001</v>
      </c>
      <c r="G107" s="138" t="s">
        <v>428</v>
      </c>
      <c r="H107" s="138">
        <v>0.24128589752387997</v>
      </c>
      <c r="I107" s="138">
        <v>5.0279999999999995E-3</v>
      </c>
      <c r="J107" s="138">
        <v>6.7039999999999988E-2</v>
      </c>
      <c r="K107" s="138">
        <v>0.31844</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1676</v>
      </c>
      <c r="AL107" s="45" t="s">
        <v>245</v>
      </c>
    </row>
    <row r="108" spans="1:38" s="2" customFormat="1" ht="26.25" customHeight="1" thickBot="1" x14ac:dyDescent="0.25">
      <c r="A108" s="65" t="s">
        <v>243</v>
      </c>
      <c r="B108" s="65" t="s">
        <v>259</v>
      </c>
      <c r="C108" s="66" t="s">
        <v>380</v>
      </c>
      <c r="D108" s="79"/>
      <c r="E108" s="138">
        <v>8.1368991411021843E-2</v>
      </c>
      <c r="F108" s="138">
        <v>1.3639204145454549</v>
      </c>
      <c r="G108" s="138" t="s">
        <v>428</v>
      </c>
      <c r="H108" s="138">
        <v>1.7014941269464914</v>
      </c>
      <c r="I108" s="138">
        <v>2.5257785454545455E-2</v>
      </c>
      <c r="J108" s="138">
        <v>0.25257785454545456</v>
      </c>
      <c r="K108" s="138">
        <v>0.50515570909090912</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12628.892727272729</v>
      </c>
      <c r="AL108" s="45" t="s">
        <v>245</v>
      </c>
    </row>
    <row r="109" spans="1:38" s="2" customFormat="1" ht="26.25" customHeight="1" thickBot="1" x14ac:dyDescent="0.25">
      <c r="A109" s="65" t="s">
        <v>243</v>
      </c>
      <c r="B109" s="65" t="s">
        <v>260</v>
      </c>
      <c r="C109" s="66" t="s">
        <v>381</v>
      </c>
      <c r="D109" s="79"/>
      <c r="E109" s="138">
        <v>3.1190014402560019E-2</v>
      </c>
      <c r="F109" s="138">
        <v>0.66418953120000002</v>
      </c>
      <c r="G109" s="138" t="s">
        <v>428</v>
      </c>
      <c r="H109" s="138">
        <v>0.89731272204288026</v>
      </c>
      <c r="I109" s="138">
        <v>2.7165216000000002E-2</v>
      </c>
      <c r="J109" s="138">
        <v>0.14940868799999998</v>
      </c>
      <c r="K109" s="138">
        <v>0.14940868799999998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1358.2608</v>
      </c>
      <c r="AL109" s="45" t="s">
        <v>245</v>
      </c>
    </row>
    <row r="110" spans="1:38" s="2" customFormat="1" ht="26.25" customHeight="1" thickBot="1" x14ac:dyDescent="0.25">
      <c r="A110" s="65" t="s">
        <v>243</v>
      </c>
      <c r="B110" s="65" t="s">
        <v>261</v>
      </c>
      <c r="C110" s="66" t="s">
        <v>382</v>
      </c>
      <c r="D110" s="79"/>
      <c r="E110" s="138">
        <v>5.0478643068306512E-3</v>
      </c>
      <c r="F110" s="138">
        <v>0.17643394003000001</v>
      </c>
      <c r="G110" s="138" t="s">
        <v>428</v>
      </c>
      <c r="H110" s="138">
        <v>0.1060242462613312</v>
      </c>
      <c r="I110" s="138">
        <v>6.6698371399999991E-3</v>
      </c>
      <c r="J110" s="138">
        <v>5.1765186466666675E-2</v>
      </c>
      <c r="K110" s="138">
        <v>5.1765186466666675E-2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360.80560333333335</v>
      </c>
      <c r="AL110" s="45" t="s">
        <v>245</v>
      </c>
    </row>
    <row r="111" spans="1:38" s="2" customFormat="1" ht="26.25" customHeight="1" thickBot="1" x14ac:dyDescent="0.25">
      <c r="A111" s="65" t="s">
        <v>243</v>
      </c>
      <c r="B111" s="65" t="s">
        <v>262</v>
      </c>
      <c r="C111" s="66" t="s">
        <v>376</v>
      </c>
      <c r="D111" s="79"/>
      <c r="E111" s="138">
        <v>1.1040577270382336E-2</v>
      </c>
      <c r="F111" s="138">
        <v>0.29178637400000002</v>
      </c>
      <c r="G111" s="138" t="s">
        <v>428</v>
      </c>
      <c r="H111" s="138">
        <v>0.19368463023359941</v>
      </c>
      <c r="I111" s="138">
        <v>6.3019879999999995E-4</v>
      </c>
      <c r="J111" s="138">
        <v>1.2153833999999999E-3</v>
      </c>
      <c r="K111" s="138">
        <v>2.7008519999999997E-3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162.14733333333334</v>
      </c>
      <c r="AL111" s="45" t="s">
        <v>245</v>
      </c>
    </row>
    <row r="112" spans="1:38" s="2" customFormat="1" ht="26.25" customHeight="1" thickBot="1" x14ac:dyDescent="0.25">
      <c r="A112" s="65" t="s">
        <v>263</v>
      </c>
      <c r="B112" s="65" t="s">
        <v>264</v>
      </c>
      <c r="C112" s="66" t="s">
        <v>265</v>
      </c>
      <c r="D112" s="67"/>
      <c r="E112" s="138">
        <v>14.184547500312098</v>
      </c>
      <c r="F112" s="138" t="s">
        <v>428</v>
      </c>
      <c r="G112" s="138" t="s">
        <v>428</v>
      </c>
      <c r="H112" s="138">
        <v>18.083050200000002</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368666300</v>
      </c>
      <c r="AL112" s="45" t="s">
        <v>418</v>
      </c>
    </row>
    <row r="113" spans="1:38" s="2" customFormat="1" ht="26.25" customHeight="1" thickBot="1" x14ac:dyDescent="0.25">
      <c r="A113" s="65" t="s">
        <v>263</v>
      </c>
      <c r="B113" s="80" t="s">
        <v>266</v>
      </c>
      <c r="C113" s="81" t="s">
        <v>267</v>
      </c>
      <c r="D113" s="67"/>
      <c r="E113" s="138">
        <v>6.5000664661143688</v>
      </c>
      <c r="F113" s="138" t="s">
        <v>429</v>
      </c>
      <c r="G113" s="138" t="s">
        <v>428</v>
      </c>
      <c r="H113" s="138">
        <v>38.639595546063589</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168941.26892406921</v>
      </c>
      <c r="AL113" s="148" t="s">
        <v>435</v>
      </c>
    </row>
    <row r="114" spans="1:38" s="2" customFormat="1" ht="26.25" customHeight="1" thickBot="1" x14ac:dyDescent="0.25">
      <c r="A114" s="65" t="s">
        <v>263</v>
      </c>
      <c r="B114" s="80" t="s">
        <v>268</v>
      </c>
      <c r="C114" s="81" t="s">
        <v>387</v>
      </c>
      <c r="D114" s="67"/>
      <c r="E114" s="138">
        <v>2.9154660646664724E-2</v>
      </c>
      <c r="F114" s="138" t="s">
        <v>442</v>
      </c>
      <c r="G114" s="138" t="s">
        <v>428</v>
      </c>
      <c r="H114" s="138">
        <v>9.8507499999999998E-2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757750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11.536039325055633</v>
      </c>
      <c r="F116" s="138" t="s">
        <v>429</v>
      </c>
      <c r="G116" s="138" t="s">
        <v>428</v>
      </c>
      <c r="H116" s="138">
        <v>12.728347199956788</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299829.7220640406</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4.65333E-2</v>
      </c>
      <c r="J119" s="138">
        <v>1.1438459999999999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1545.91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8.6603999999999987E-3</v>
      </c>
      <c r="J120" s="138">
        <v>5.4127499999999995E-2</v>
      </c>
      <c r="K120" s="138">
        <v>0.21650999999999998</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2165.1</v>
      </c>
      <c r="AL120" s="148" t="s">
        <v>434</v>
      </c>
    </row>
    <row r="121" spans="1:38" s="2" customFormat="1" ht="26.25" customHeight="1" thickBot="1" x14ac:dyDescent="0.25">
      <c r="A121" s="65" t="s">
        <v>263</v>
      </c>
      <c r="B121" s="65" t="s">
        <v>279</v>
      </c>
      <c r="C121" s="71" t="s">
        <v>280</v>
      </c>
      <c r="D121" s="68"/>
      <c r="E121" s="138" t="s">
        <v>442</v>
      </c>
      <c r="F121" s="138">
        <v>4.5539303980254813</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7.5690910598771985</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0.55011565950494234</v>
      </c>
      <c r="G125" s="138" t="s">
        <v>428</v>
      </c>
      <c r="H125" s="138" t="s">
        <v>428</v>
      </c>
      <c r="I125" s="138">
        <v>7.5798212549999989E-5</v>
      </c>
      <c r="J125" s="138">
        <v>5.0302450146818179E-4</v>
      </c>
      <c r="K125" s="138">
        <v>1.063471891231818E-3</v>
      </c>
      <c r="L125" s="138" t="s">
        <v>442</v>
      </c>
      <c r="M125" s="138" t="s">
        <v>428</v>
      </c>
      <c r="N125" s="138" t="s">
        <v>428</v>
      </c>
      <c r="O125" s="138" t="s">
        <v>428</v>
      </c>
      <c r="P125" s="138">
        <v>1.8702170572607889E-2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2218.4465318181819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5.3359200000000001E-3</v>
      </c>
      <c r="I126" s="138" t="s">
        <v>442</v>
      </c>
      <c r="J126" s="138" t="s">
        <v>442</v>
      </c>
      <c r="K126" s="138" t="s">
        <v>442</v>
      </c>
      <c r="L126" s="138" t="s">
        <v>442</v>
      </c>
      <c r="M126" s="138">
        <v>1.2450480000000002E-2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1.8697169999999999E-2</v>
      </c>
      <c r="F129" s="138">
        <v>0.15903339999999999</v>
      </c>
      <c r="G129" s="138">
        <v>1.0100770000000001E-3</v>
      </c>
      <c r="H129" s="138" t="s">
        <v>442</v>
      </c>
      <c r="I129" s="138">
        <v>8.5963999999999992E-5</v>
      </c>
      <c r="J129" s="138">
        <v>1.5043700000000001E-4</v>
      </c>
      <c r="K129" s="138">
        <v>2.1490999999999999E-4</v>
      </c>
      <c r="L129" s="138">
        <v>3.0087399999999999E-6</v>
      </c>
      <c r="M129" s="138">
        <v>1.5043700000000001E-3</v>
      </c>
      <c r="N129" s="138">
        <v>2.7938299999999999E-2</v>
      </c>
      <c r="O129" s="138">
        <v>2.1490999999999997E-3</v>
      </c>
      <c r="P129" s="138">
        <v>1.2034960000000001E-3</v>
      </c>
      <c r="Q129" s="138">
        <v>0.58608303350748547</v>
      </c>
      <c r="R129" s="138">
        <v>0.56621453825723611</v>
      </c>
      <c r="S129" s="138">
        <v>0.31239422800399236</v>
      </c>
      <c r="T129" s="138">
        <v>3.0087400000000002E-3</v>
      </c>
      <c r="U129" s="138" t="s">
        <v>430</v>
      </c>
      <c r="V129" s="138" t="s">
        <v>442</v>
      </c>
      <c r="W129" s="138">
        <v>2.6340141000000001E-2</v>
      </c>
      <c r="X129" s="138">
        <v>5.5234798754699234E-6</v>
      </c>
      <c r="Y129" s="138">
        <v>2.3935079460369671E-5</v>
      </c>
      <c r="Z129" s="138">
        <v>2.3935079460369671E-5</v>
      </c>
      <c r="AA129" s="138" t="s">
        <v>442</v>
      </c>
      <c r="AB129" s="138">
        <v>5.339363879620927E-5</v>
      </c>
      <c r="AC129" s="138">
        <v>1.841159958489974E-2</v>
      </c>
      <c r="AD129" s="138">
        <v>3.1401932833333333E-2</v>
      </c>
      <c r="AE129" s="55"/>
      <c r="AF129" s="147" t="s">
        <v>428</v>
      </c>
      <c r="AG129" s="147" t="s">
        <v>428</v>
      </c>
      <c r="AH129" s="147" t="s">
        <v>428</v>
      </c>
      <c r="AI129" s="147" t="s">
        <v>428</v>
      </c>
      <c r="AJ129" s="147" t="s">
        <v>428</v>
      </c>
      <c r="AK129" s="147">
        <v>21.491</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1.8975000000000001E-3</v>
      </c>
      <c r="F133" s="138">
        <v>2.9899999999999998E-5</v>
      </c>
      <c r="G133" s="138">
        <v>2.5990000000000003E-4</v>
      </c>
      <c r="H133" s="138" t="s">
        <v>442</v>
      </c>
      <c r="I133" s="138">
        <v>7.9809999999999997E-5</v>
      </c>
      <c r="J133" s="138">
        <v>7.9809999999999997E-5</v>
      </c>
      <c r="K133" s="138">
        <v>8.8687999999999988E-5</v>
      </c>
      <c r="L133" s="138" t="s">
        <v>442</v>
      </c>
      <c r="M133" s="138">
        <v>3.2200000000000007E-4</v>
      </c>
      <c r="N133" s="138">
        <v>6.9068999999999999E-5</v>
      </c>
      <c r="O133" s="138">
        <v>1.1568999999999999E-5</v>
      </c>
      <c r="P133" s="138">
        <v>3.4269999999999999E-3</v>
      </c>
      <c r="Q133" s="138">
        <v>3.1302999999999995E-5</v>
      </c>
      <c r="R133" s="138">
        <v>3.1188E-5</v>
      </c>
      <c r="S133" s="138">
        <v>2.8589E-5</v>
      </c>
      <c r="T133" s="138">
        <v>3.9858999999999999E-5</v>
      </c>
      <c r="U133" s="138">
        <v>4.5494000000000002E-5</v>
      </c>
      <c r="V133" s="138">
        <v>3.6827600000000001E-4</v>
      </c>
      <c r="W133" s="138">
        <v>6.2100000000000005E-5</v>
      </c>
      <c r="X133" s="138">
        <v>3.0359999999999995E-8</v>
      </c>
      <c r="Y133" s="138">
        <v>1.6583E-8</v>
      </c>
      <c r="Z133" s="138">
        <v>1.4812000000000001E-8</v>
      </c>
      <c r="AA133" s="138">
        <v>1.6076999999999999E-8</v>
      </c>
      <c r="AB133" s="138">
        <v>7.7832000000000005E-8</v>
      </c>
      <c r="AC133" s="138">
        <v>3.4499999999999998E-4</v>
      </c>
      <c r="AD133" s="138">
        <v>9.4299999999999994E-4</v>
      </c>
      <c r="AE133" s="55"/>
      <c r="AF133" s="147" t="s">
        <v>428</v>
      </c>
      <c r="AG133" s="147" t="s">
        <v>428</v>
      </c>
      <c r="AH133" s="147" t="s">
        <v>428</v>
      </c>
      <c r="AI133" s="147" t="s">
        <v>428</v>
      </c>
      <c r="AJ133" s="147" t="s">
        <v>428</v>
      </c>
      <c r="AK133" s="147">
        <v>2300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0.62439840000000002</v>
      </c>
      <c r="X135" s="138">
        <v>1.86278856E-4</v>
      </c>
      <c r="Y135" s="138">
        <v>8.4293783999999999E-4</v>
      </c>
      <c r="Z135" s="138">
        <v>8.4293783999999999E-4</v>
      </c>
      <c r="AA135" s="138" t="s">
        <v>442</v>
      </c>
      <c r="AB135" s="138">
        <v>1.872154536E-3</v>
      </c>
      <c r="AC135" s="138" t="s">
        <v>442</v>
      </c>
      <c r="AD135" s="138">
        <v>1.0614772800000001</v>
      </c>
      <c r="AE135" s="55"/>
      <c r="AF135" s="147" t="s">
        <v>428</v>
      </c>
      <c r="AG135" s="147" t="s">
        <v>428</v>
      </c>
      <c r="AH135" s="147" t="s">
        <v>428</v>
      </c>
      <c r="AI135" s="147" t="s">
        <v>428</v>
      </c>
      <c r="AJ135" s="147" t="s">
        <v>428</v>
      </c>
      <c r="AK135" s="147">
        <v>2.0813280000000001</v>
      </c>
      <c r="AL135" s="148" t="s">
        <v>432</v>
      </c>
    </row>
    <row r="136" spans="1:38" s="2" customFormat="1" ht="26.25" customHeight="1" thickBot="1" x14ac:dyDescent="0.25">
      <c r="A136" s="65" t="s">
        <v>288</v>
      </c>
      <c r="B136" s="65" t="s">
        <v>313</v>
      </c>
      <c r="C136" s="66" t="s">
        <v>314</v>
      </c>
      <c r="D136" s="67"/>
      <c r="E136" s="138" t="s">
        <v>428</v>
      </c>
      <c r="F136" s="138">
        <v>5.4133298190000003E-3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0.37613041000000003</v>
      </c>
      <c r="J139" s="138">
        <v>0.37613041000000003</v>
      </c>
      <c r="K139" s="138">
        <v>0.37613041000000003</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5.8647266169757408</v>
      </c>
      <c r="X139" s="138">
        <v>1.5688036993530639E-2</v>
      </c>
      <c r="Y139" s="138">
        <v>2.9414408281914484E-2</v>
      </c>
      <c r="Z139" s="138">
        <v>1.9924428513511623E-2</v>
      </c>
      <c r="AA139" s="138">
        <v>8.6394814082857245E-4</v>
      </c>
      <c r="AB139" s="138">
        <v>6.589082192978532E-2</v>
      </c>
      <c r="AC139" s="138" t="s">
        <v>442</v>
      </c>
      <c r="AD139" s="138">
        <v>23.349257977377263</v>
      </c>
      <c r="AE139" s="55"/>
      <c r="AF139" s="147" t="s">
        <v>428</v>
      </c>
      <c r="AG139" s="147" t="s">
        <v>428</v>
      </c>
      <c r="AH139" s="147" t="s">
        <v>428</v>
      </c>
      <c r="AI139" s="147" t="s">
        <v>428</v>
      </c>
      <c r="AJ139" s="147" t="s">
        <v>428</v>
      </c>
      <c r="AK139" s="147">
        <v>7.9797005695074237</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182.50910756503018</v>
      </c>
      <c r="F141" s="19">
        <f t="shared" ref="F141:AD141" si="0">SUM(F14:F140)</f>
        <v>126.89782169620082</v>
      </c>
      <c r="G141" s="19">
        <f t="shared" si="0"/>
        <v>142.74528835011492</v>
      </c>
      <c r="H141" s="19">
        <f t="shared" si="0"/>
        <v>128.48888991085974</v>
      </c>
      <c r="I141" s="19">
        <f t="shared" si="0"/>
        <v>19.378294784176838</v>
      </c>
      <c r="J141" s="19">
        <f t="shared" si="0"/>
        <v>32.955398127655862</v>
      </c>
      <c r="K141" s="19">
        <f t="shared" si="0"/>
        <v>88.120984267577953</v>
      </c>
      <c r="L141" s="19">
        <f t="shared" si="0"/>
        <v>4.1034065621410276</v>
      </c>
      <c r="M141" s="19">
        <f t="shared" si="0"/>
        <v>333.946668721219</v>
      </c>
      <c r="N141" s="19">
        <f t="shared" si="0"/>
        <v>16.035470082444796</v>
      </c>
      <c r="O141" s="19">
        <f t="shared" si="0"/>
        <v>0.49288185020706748</v>
      </c>
      <c r="P141" s="19">
        <f t="shared" si="0"/>
        <v>0.48367598832086517</v>
      </c>
      <c r="Q141" s="19">
        <f t="shared" si="0"/>
        <v>1.9380950225592217</v>
      </c>
      <c r="R141" s="19">
        <f>SUM(R14:R140)</f>
        <v>5.352681132460412</v>
      </c>
      <c r="S141" s="19">
        <f t="shared" si="0"/>
        <v>47.456814191185359</v>
      </c>
      <c r="T141" s="19">
        <f t="shared" si="0"/>
        <v>31.657679212889931</v>
      </c>
      <c r="U141" s="19">
        <f t="shared" si="0"/>
        <v>5.6324674678529076</v>
      </c>
      <c r="V141" s="19">
        <f t="shared" si="0"/>
        <v>44.718412638710475</v>
      </c>
      <c r="W141" s="19">
        <f t="shared" si="0"/>
        <v>25.543665200349885</v>
      </c>
      <c r="X141" s="19">
        <f t="shared" si="0"/>
        <v>3.4904350095927752</v>
      </c>
      <c r="Y141" s="19">
        <f t="shared" si="0"/>
        <v>6.3260021589043891</v>
      </c>
      <c r="Z141" s="19">
        <f t="shared" si="0"/>
        <v>2.8513090527889089</v>
      </c>
      <c r="AA141" s="19">
        <f t="shared" si="0"/>
        <v>2.2919820416572314</v>
      </c>
      <c r="AB141" s="19">
        <f t="shared" si="0"/>
        <v>14.959728262943305</v>
      </c>
      <c r="AC141" s="19">
        <f t="shared" si="0"/>
        <v>8.2043724059520997</v>
      </c>
      <c r="AD141" s="19">
        <f t="shared" si="0"/>
        <v>33.660804346677644</v>
      </c>
      <c r="AE141" s="56"/>
      <c r="AF141" s="145">
        <f>SUM(AF14:AF140)</f>
        <v>339962.44263064582</v>
      </c>
      <c r="AG141" s="145">
        <f t="shared" ref="AG141:AI141" si="1">SUM(AG14:AG140)</f>
        <v>115668.95666847982</v>
      </c>
      <c r="AH141" s="145">
        <f t="shared" si="1"/>
        <v>132527.21548363866</v>
      </c>
      <c r="AI141" s="145">
        <f t="shared" si="1"/>
        <v>5251.7582136689562</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17.548357737135035</v>
      </c>
      <c r="F143" s="139">
        <v>14.478477363967825</v>
      </c>
      <c r="G143" s="139">
        <v>0.55258812505683463</v>
      </c>
      <c r="H143" s="139">
        <v>1.7165162327137584</v>
      </c>
      <c r="I143" s="139">
        <v>0.3426618195704409</v>
      </c>
      <c r="J143" s="139">
        <v>0.34266181957044051</v>
      </c>
      <c r="K143" s="139">
        <v>0.34266181957044045</v>
      </c>
      <c r="L143" s="139">
        <v>0.1772470582424846</v>
      </c>
      <c r="M143" s="139">
        <v>147.50902547954885</v>
      </c>
      <c r="N143" s="139">
        <v>3.8043837280974686</v>
      </c>
      <c r="O143" s="139">
        <v>2.9422245923721831E-4</v>
      </c>
      <c r="P143" s="139">
        <v>1.3354949157824036E-2</v>
      </c>
      <c r="Q143" s="139">
        <v>4.4578386630386816E-4</v>
      </c>
      <c r="R143" s="139">
        <v>1.0500706619079538E-2</v>
      </c>
      <c r="S143" s="139">
        <v>7.434387805828788E-3</v>
      </c>
      <c r="T143" s="139">
        <v>3.3168056195074101E-3</v>
      </c>
      <c r="U143" s="139">
        <v>3.031228141332992E-4</v>
      </c>
      <c r="V143" s="139">
        <v>5.0282274978876766E-2</v>
      </c>
      <c r="W143" s="139">
        <v>1.0693586000000002</v>
      </c>
      <c r="X143" s="139">
        <v>1.5431276218800001E-2</v>
      </c>
      <c r="Y143" s="139">
        <v>1.84001592654E-2</v>
      </c>
      <c r="Z143" s="139">
        <v>1.26657089383E-2</v>
      </c>
      <c r="AA143" s="139">
        <v>1.8436817190300003E-2</v>
      </c>
      <c r="AB143" s="139">
        <v>6.4933961612800004E-2</v>
      </c>
      <c r="AC143" s="139">
        <v>1.0693588999999999E-3</v>
      </c>
      <c r="AD143" s="139">
        <v>2.146734E-4</v>
      </c>
      <c r="AE143" s="58"/>
      <c r="AF143" s="144">
        <v>71514.633945195004</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6.552134967953287</v>
      </c>
      <c r="F144" s="139">
        <v>0.80569253617560088</v>
      </c>
      <c r="G144" s="139">
        <v>0.29714105909023958</v>
      </c>
      <c r="H144" s="139">
        <v>1.7604169603029771E-2</v>
      </c>
      <c r="I144" s="139">
        <v>0.80383379428357304</v>
      </c>
      <c r="J144" s="139">
        <v>0.80383379428357293</v>
      </c>
      <c r="K144" s="139">
        <v>0.80383379428357304</v>
      </c>
      <c r="L144" s="139">
        <v>0.46307993538416165</v>
      </c>
      <c r="M144" s="139">
        <v>4.4043171428952164</v>
      </c>
      <c r="N144" s="139">
        <v>3.62263249728366E-2</v>
      </c>
      <c r="O144" s="139">
        <v>2.3636212406922423E-5</v>
      </c>
      <c r="P144" s="139">
        <v>2.3366089421004055E-3</v>
      </c>
      <c r="Q144" s="139">
        <v>4.5921788229577871E-5</v>
      </c>
      <c r="R144" s="139">
        <v>3.6440297753348606E-3</v>
      </c>
      <c r="S144" s="139">
        <v>2.4473617194683004E-3</v>
      </c>
      <c r="T144" s="139">
        <v>1.1480439839169436E-4</v>
      </c>
      <c r="U144" s="139">
        <v>4.4571151645310889E-5</v>
      </c>
      <c r="V144" s="139">
        <v>7.9822881986279515E-3</v>
      </c>
      <c r="W144" s="139">
        <v>0.34045069999999999</v>
      </c>
      <c r="X144" s="139">
        <v>1.1247325313E-2</v>
      </c>
      <c r="Y144" s="139">
        <v>1.26141197806E-2</v>
      </c>
      <c r="Z144" s="139">
        <v>9.8834836301000002E-3</v>
      </c>
      <c r="AA144" s="139">
        <v>1.05007712184E-2</v>
      </c>
      <c r="AB144" s="139">
        <v>4.4245699942099995E-2</v>
      </c>
      <c r="AC144" s="139">
        <v>3.4045130000000002E-4</v>
      </c>
      <c r="AD144" s="139">
        <v>6.9709399999999994E-5</v>
      </c>
      <c r="AE144" s="58"/>
      <c r="AF144" s="144">
        <v>18736.036355624616</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28.83932046682617</v>
      </c>
      <c r="F145" s="139">
        <v>1.2639868721995802</v>
      </c>
      <c r="G145" s="139">
        <v>0.54712409509266546</v>
      </c>
      <c r="H145" s="139">
        <v>1.0718808146540417E-2</v>
      </c>
      <c r="I145" s="139">
        <v>0.78772353656943572</v>
      </c>
      <c r="J145" s="139">
        <v>0.78772353656943572</v>
      </c>
      <c r="K145" s="139">
        <v>0.78772353656943594</v>
      </c>
      <c r="L145" s="139">
        <v>0.47167833634641088</v>
      </c>
      <c r="M145" s="139">
        <v>5.6747819585893131</v>
      </c>
      <c r="N145" s="139">
        <v>8.1346834002631596E-3</v>
      </c>
      <c r="O145" s="139">
        <v>3.9598897604921295E-5</v>
      </c>
      <c r="P145" s="139">
        <v>4.1611807892404928E-3</v>
      </c>
      <c r="Q145" s="139">
        <v>7.8907376354793286E-5</v>
      </c>
      <c r="R145" s="139">
        <v>6.6513665699879593E-3</v>
      </c>
      <c r="S145" s="139">
        <v>4.4611276764870041E-3</v>
      </c>
      <c r="T145" s="139">
        <v>1.6275187324542485E-4</v>
      </c>
      <c r="U145" s="139">
        <v>7.8616957499743969E-5</v>
      </c>
      <c r="V145" s="139">
        <v>1.4142339784302432E-2</v>
      </c>
      <c r="W145" s="139">
        <v>0.2332514</v>
      </c>
      <c r="X145" s="139">
        <v>3.3321634709999998E-3</v>
      </c>
      <c r="Y145" s="139">
        <v>2.0178101018000001E-2</v>
      </c>
      <c r="Z145" s="139">
        <v>2.2547639486300002E-2</v>
      </c>
      <c r="AA145" s="139">
        <v>5.1833653995000005E-3</v>
      </c>
      <c r="AB145" s="139">
        <v>5.1241269374800003E-2</v>
      </c>
      <c r="AC145" s="139">
        <v>1.9220939999999999E-4</v>
      </c>
      <c r="AD145" s="139">
        <v>4.5311E-5</v>
      </c>
      <c r="AE145" s="58"/>
      <c r="AF145" s="144">
        <v>33925.647549063091</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5.535571888807634E-2</v>
      </c>
      <c r="F146" s="139">
        <v>0.34932394306283904</v>
      </c>
      <c r="G146" s="139">
        <v>1.6956390587565663E-3</v>
      </c>
      <c r="H146" s="139">
        <v>3.2774909718379639E-4</v>
      </c>
      <c r="I146" s="139">
        <v>7.507864239434359E-3</v>
      </c>
      <c r="J146" s="139">
        <v>7.5078642394343599E-3</v>
      </c>
      <c r="K146" s="139">
        <v>7.507864239434359E-3</v>
      </c>
      <c r="L146" s="139">
        <v>1.0513249562559485E-3</v>
      </c>
      <c r="M146" s="139">
        <v>2.7823434243817378</v>
      </c>
      <c r="N146" s="139">
        <v>1.5073089601581898E-2</v>
      </c>
      <c r="O146" s="139">
        <v>1.0310035417099962E-4</v>
      </c>
      <c r="P146" s="139">
        <v>4.9173532703940412E-5</v>
      </c>
      <c r="Q146" s="139">
        <v>1.6956390587565662E-6</v>
      </c>
      <c r="R146" s="139">
        <v>4.6495548605211346E-4</v>
      </c>
      <c r="S146" s="139">
        <v>1.7422935482057367E-2</v>
      </c>
      <c r="T146" s="139">
        <v>7.2611854158292606E-4</v>
      </c>
      <c r="U146" s="139">
        <v>1.0265311764410563E-4</v>
      </c>
      <c r="V146" s="139">
        <v>1.0253814516846824E-2</v>
      </c>
      <c r="W146" s="139">
        <v>4.8265000000000001E-3</v>
      </c>
      <c r="X146" s="139">
        <v>6.5262930700000005E-5</v>
      </c>
      <c r="Y146" s="139">
        <v>1.0844387560000001E-4</v>
      </c>
      <c r="Z146" s="139">
        <v>4.3755316400000001E-5</v>
      </c>
      <c r="AA146" s="139">
        <v>1.2537822619999999E-4</v>
      </c>
      <c r="AB146" s="139">
        <v>3.428403489E-4</v>
      </c>
      <c r="AC146" s="139">
        <v>4.8268000000000001E-6</v>
      </c>
      <c r="AD146" s="139">
        <v>3.5611999999999999E-6</v>
      </c>
      <c r="AE146" s="58"/>
      <c r="AF146" s="144">
        <v>253.07211693024524</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2.7479200475936834</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0.5089147335469042</v>
      </c>
      <c r="J148" s="139">
        <v>0.99803833179263757</v>
      </c>
      <c r="K148" s="139">
        <v>1.2574816931396549</v>
      </c>
      <c r="L148" s="139">
        <v>0.11106204592186096</v>
      </c>
      <c r="M148" s="139" t="s">
        <v>428</v>
      </c>
      <c r="N148" s="139">
        <v>4.000176690094019</v>
      </c>
      <c r="O148" s="139">
        <v>1.725443472508939E-2</v>
      </c>
      <c r="P148" s="139" t="s">
        <v>428</v>
      </c>
      <c r="Q148" s="139">
        <v>4.5604986811281702E-2</v>
      </c>
      <c r="R148" s="139">
        <v>1.495838578367011</v>
      </c>
      <c r="S148" s="139">
        <v>32.865946692934521</v>
      </c>
      <c r="T148" s="139">
        <v>0.22801581251044861</v>
      </c>
      <c r="U148" s="139">
        <v>2.5149633862793098E-2</v>
      </c>
      <c r="V148" s="139">
        <v>10.144140618270677</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0.22734810926755844</v>
      </c>
      <c r="J149" s="139">
        <v>0.42101501716214534</v>
      </c>
      <c r="K149" s="139">
        <v>0.84203003432429069</v>
      </c>
      <c r="L149" s="139">
        <v>8.9255183638374778E-3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169.411526507893</v>
      </c>
      <c r="F152" s="13">
        <f t="shared" ref="F152:AD152" si="2">SUM(F$141, F$151, IF(AND(ISNUMBER(SEARCH($B$4,"AT|BE|CH|GB|IE|LT|LU|NL")),SUM(F$143:F$149)&gt;0),SUM(F$143:F$149)-SUM(F$27:F$33),0))</f>
        <v>125.12684816752936</v>
      </c>
      <c r="G152" s="13">
        <f t="shared" si="2"/>
        <v>142.40519771836702</v>
      </c>
      <c r="H152" s="13">
        <f t="shared" si="2"/>
        <v>128.35174279165253</v>
      </c>
      <c r="I152" s="13">
        <f t="shared" si="2"/>
        <v>18.628315085269634</v>
      </c>
      <c r="J152" s="13">
        <f t="shared" si="2"/>
        <v>32.074693865849461</v>
      </c>
      <c r="K152" s="13">
        <f t="shared" si="2"/>
        <v>87.104730794922588</v>
      </c>
      <c r="L152" s="13">
        <f t="shared" si="2"/>
        <v>3.7259857505836971</v>
      </c>
      <c r="M152" s="13">
        <f t="shared" si="2"/>
        <v>320.65449634126514</v>
      </c>
      <c r="N152" s="13">
        <f t="shared" si="2"/>
        <v>15.034280628570627</v>
      </c>
      <c r="O152" s="13">
        <f t="shared" si="2"/>
        <v>0.48963040672173663</v>
      </c>
      <c r="P152" s="13">
        <f t="shared" si="2"/>
        <v>0.48047235379138892</v>
      </c>
      <c r="Q152" s="13">
        <f t="shared" si="2"/>
        <v>1.9295780097628179</v>
      </c>
      <c r="R152" s="13">
        <f t="shared" si="2"/>
        <v>5.0715813488783699</v>
      </c>
      <c r="S152" s="13">
        <f t="shared" si="2"/>
        <v>41.374433389506855</v>
      </c>
      <c r="T152" s="13">
        <f t="shared" si="2"/>
        <v>31.615074815813198</v>
      </c>
      <c r="U152" s="13">
        <f t="shared" si="2"/>
        <v>5.6276947640165167</v>
      </c>
      <c r="V152" s="13">
        <f t="shared" si="2"/>
        <v>42.811613614111593</v>
      </c>
      <c r="W152" s="13">
        <f t="shared" si="2"/>
        <v>25.239301600349886</v>
      </c>
      <c r="X152" s="13">
        <f t="shared" si="2"/>
        <v>3.4831442137293753</v>
      </c>
      <c r="Y152" s="13">
        <f t="shared" si="2"/>
        <v>6.3124754821265894</v>
      </c>
      <c r="Z152" s="13">
        <f t="shared" si="2"/>
        <v>2.8386635096190087</v>
      </c>
      <c r="AA152" s="13">
        <f t="shared" si="2"/>
        <v>2.2842450303295312</v>
      </c>
      <c r="AB152" s="13">
        <f t="shared" si="2"/>
        <v>14.918528235804505</v>
      </c>
      <c r="AC152" s="13">
        <f t="shared" si="2"/>
        <v>8.2040810063520997</v>
      </c>
      <c r="AD152" s="13">
        <f t="shared" si="2"/>
        <v>33.66074313957764</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169.411526507893</v>
      </c>
      <c r="F154" s="13">
        <f>SUM(F$141, F$153, -1 * IF(OR($B$6=2005,$B$6&gt;=2020),SUM(F$99:F$122),0), IF(AND(ISNUMBER(SEARCH($B$4,"AT|BE|CH|GB|IE|LT|LU|NL")),SUM(F$143:F$149)&gt;0),SUM(F$143:F$149)-SUM(F$27:F$33),0))</f>
        <v>125.12684816752936</v>
      </c>
      <c r="G154" s="13">
        <f>SUM(G$141, G$153, IF(AND(ISNUMBER(SEARCH($B$4,"AT|BE|CH|GB|IE|LT|LU|NL")),SUM(G$143:G$149)&gt;0),SUM(G$143:G$149)-SUM(G$27:G$33),0))</f>
        <v>142.40519771836702</v>
      </c>
      <c r="H154" s="13">
        <f>SUM(H$141, H$153, IF(AND(ISNUMBER(SEARCH($B$4,"AT|BE|CH|GB|IE|LT|LU|NL")),SUM(H$143:H$149)&gt;0),SUM(H$143:H$149)-SUM(H$27:H$33),0))</f>
        <v>128.35174279165253</v>
      </c>
      <c r="I154" s="13">
        <f t="shared" ref="I154:AD154" si="3">SUM(I$141, I$153, IF(AND(ISNUMBER(SEARCH($B$4,"AT|BE|CH|GB|IE|LT|LU|NL")),SUM(I$143:I$149)&gt;0),SUM(I$143:I$149)-SUM(I$27:I$33),0))</f>
        <v>18.628315085269634</v>
      </c>
      <c r="J154" s="13">
        <f t="shared" si="3"/>
        <v>32.074693865849461</v>
      </c>
      <c r="K154" s="13">
        <f t="shared" si="3"/>
        <v>87.104730794922588</v>
      </c>
      <c r="L154" s="13">
        <f t="shared" si="3"/>
        <v>3.7259857505836971</v>
      </c>
      <c r="M154" s="13">
        <f t="shared" si="3"/>
        <v>320.65449634126514</v>
      </c>
      <c r="N154" s="13">
        <f t="shared" si="3"/>
        <v>15.034280628570627</v>
      </c>
      <c r="O154" s="13">
        <f t="shared" si="3"/>
        <v>0.48963040672173663</v>
      </c>
      <c r="P154" s="13">
        <f t="shared" si="3"/>
        <v>0.48047235379138892</v>
      </c>
      <c r="Q154" s="13">
        <f t="shared" si="3"/>
        <v>1.9295780097628179</v>
      </c>
      <c r="R154" s="13">
        <f t="shared" si="3"/>
        <v>5.0715813488783699</v>
      </c>
      <c r="S154" s="13">
        <f t="shared" si="3"/>
        <v>41.374433389506855</v>
      </c>
      <c r="T154" s="13">
        <f t="shared" si="3"/>
        <v>31.615074815813198</v>
      </c>
      <c r="U154" s="13">
        <f t="shared" si="3"/>
        <v>5.6276947640165167</v>
      </c>
      <c r="V154" s="13">
        <f t="shared" si="3"/>
        <v>42.811613614111593</v>
      </c>
      <c r="W154" s="13">
        <f t="shared" si="3"/>
        <v>25.239301600349886</v>
      </c>
      <c r="X154" s="13">
        <f t="shared" si="3"/>
        <v>3.4831442137293753</v>
      </c>
      <c r="Y154" s="13">
        <f t="shared" si="3"/>
        <v>6.3124754821265894</v>
      </c>
      <c r="Z154" s="13">
        <f t="shared" si="3"/>
        <v>2.8386635096190087</v>
      </c>
      <c r="AA154" s="13">
        <f t="shared" si="3"/>
        <v>2.2842450303295312</v>
      </c>
      <c r="AB154" s="13">
        <f t="shared" si="3"/>
        <v>14.918528235804505</v>
      </c>
      <c r="AC154" s="13">
        <f t="shared" si="3"/>
        <v>8.2040810063520997</v>
      </c>
      <c r="AD154" s="13">
        <f t="shared" si="3"/>
        <v>33.66074313957764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8.290650927293731</v>
      </c>
      <c r="F157" s="141">
        <v>0.28216792846818323</v>
      </c>
      <c r="G157" s="141">
        <v>0.51314920230913674</v>
      </c>
      <c r="H157" s="141" t="s">
        <v>442</v>
      </c>
      <c r="I157" s="141">
        <v>0.10008556855006917</v>
      </c>
      <c r="J157" s="141">
        <v>0.10008556855006917</v>
      </c>
      <c r="K157" s="141">
        <v>0.10008556855006917</v>
      </c>
      <c r="L157" s="141">
        <v>4.80410729040332E-2</v>
      </c>
      <c r="M157" s="141">
        <v>2.2926784511388707</v>
      </c>
      <c r="N157" s="141">
        <v>2.1552054425041851E-3</v>
      </c>
      <c r="O157" s="141">
        <v>1.6164040818781388E-4</v>
      </c>
      <c r="P157" s="141">
        <v>3.2328081637562774E-3</v>
      </c>
      <c r="Q157" s="141">
        <v>8.0820204093906935E-4</v>
      </c>
      <c r="R157" s="141">
        <v>5.3880136062604634E-3</v>
      </c>
      <c r="S157" s="141">
        <v>5.92681496688651E-3</v>
      </c>
      <c r="T157" s="141">
        <v>2.1552054425041852E-4</v>
      </c>
      <c r="U157" s="141">
        <v>2.963407483443255E-3</v>
      </c>
      <c r="V157" s="141">
        <v>0.78126197290776711</v>
      </c>
      <c r="W157" s="141" t="s">
        <v>442</v>
      </c>
      <c r="X157" s="141" t="s">
        <v>442</v>
      </c>
      <c r="Y157" s="141" t="s">
        <v>442</v>
      </c>
      <c r="Z157" s="141" t="s">
        <v>442</v>
      </c>
      <c r="AA157" s="141" t="s">
        <v>442</v>
      </c>
      <c r="AB157" s="141" t="s">
        <v>442</v>
      </c>
      <c r="AC157" s="141" t="s">
        <v>442</v>
      </c>
      <c r="AD157" s="141" t="s">
        <v>442</v>
      </c>
      <c r="AE157" s="58"/>
      <c r="AF157" s="142">
        <v>26940.068031302315</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0.22692628421810104</v>
      </c>
      <c r="F158" s="141">
        <v>5.6004605752787021E-3</v>
      </c>
      <c r="G158" s="141">
        <v>1.1292359623558009E-2</v>
      </c>
      <c r="H158" s="141" t="s">
        <v>442</v>
      </c>
      <c r="I158" s="141">
        <v>1.2130729885301143E-3</v>
      </c>
      <c r="J158" s="141">
        <v>1.2130729885301143E-3</v>
      </c>
      <c r="K158" s="141">
        <v>1.2130729885301143E-3</v>
      </c>
      <c r="L158" s="141">
        <v>5.8227503449445486E-4</v>
      </c>
      <c r="M158" s="141">
        <v>7.8832994513996488E-2</v>
      </c>
      <c r="N158" s="141">
        <v>4.7462043907357792E-5</v>
      </c>
      <c r="O158" s="141">
        <v>3.5596532930518345E-6</v>
      </c>
      <c r="P158" s="141">
        <v>7.1193065861036684E-5</v>
      </c>
      <c r="Q158" s="141">
        <v>1.7798266465259171E-5</v>
      </c>
      <c r="R158" s="141">
        <v>1.186551097683945E-4</v>
      </c>
      <c r="S158" s="141">
        <v>1.3052062074523393E-4</v>
      </c>
      <c r="T158" s="141">
        <v>4.7462043907357798E-6</v>
      </c>
      <c r="U158" s="141">
        <v>6.5260310372616966E-5</v>
      </c>
      <c r="V158" s="141">
        <v>1.7204990916417199E-2</v>
      </c>
      <c r="W158" s="141" t="s">
        <v>442</v>
      </c>
      <c r="X158" s="141" t="s">
        <v>442</v>
      </c>
      <c r="Y158" s="141" t="s">
        <v>442</v>
      </c>
      <c r="Z158" s="141" t="s">
        <v>442</v>
      </c>
      <c r="AA158" s="141" t="s">
        <v>442</v>
      </c>
      <c r="AB158" s="141" t="s">
        <v>442</v>
      </c>
      <c r="AC158" s="141" t="s">
        <v>442</v>
      </c>
      <c r="AD158" s="141" t="s">
        <v>442</v>
      </c>
      <c r="AE158" s="58"/>
      <c r="AF158" s="143">
        <v>593.27554884197241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10.449547048592754</v>
      </c>
      <c r="F159" s="141">
        <v>0.27887000000000006</v>
      </c>
      <c r="G159" s="141">
        <v>2.40411959388</v>
      </c>
      <c r="H159" s="141" t="s">
        <v>442</v>
      </c>
      <c r="I159" s="141">
        <v>0.26963048773454584</v>
      </c>
      <c r="J159" s="141">
        <v>0.31716327355363311</v>
      </c>
      <c r="K159" s="141">
        <v>0.31716327355363311</v>
      </c>
      <c r="L159" s="141">
        <v>6.2761877201175362E-2</v>
      </c>
      <c r="M159" s="141">
        <v>0.61212000000000011</v>
      </c>
      <c r="N159" s="141">
        <v>2.2730000000000004E-2</v>
      </c>
      <c r="O159" s="141">
        <v>1.9700000000000004E-3</v>
      </c>
      <c r="P159" s="141">
        <v>4.47E-3</v>
      </c>
      <c r="Q159" s="141">
        <v>2.9480000000000003E-2</v>
      </c>
      <c r="R159" s="141">
        <v>3.2169999999999997E-2</v>
      </c>
      <c r="S159" s="141">
        <v>0.15500000000000003</v>
      </c>
      <c r="T159" s="141">
        <v>1.2769999999999999</v>
      </c>
      <c r="U159" s="141">
        <v>2.0060000000000001E-2</v>
      </c>
      <c r="V159" s="141">
        <v>0.19319999999999998</v>
      </c>
      <c r="W159" s="141">
        <v>3.3170000000000005E-2</v>
      </c>
      <c r="X159" s="141">
        <v>4.3000000000000004E-4</v>
      </c>
      <c r="Y159" s="141">
        <v>2.3300000000000005E-3</v>
      </c>
      <c r="Z159" s="141">
        <v>1.9700000000000004E-3</v>
      </c>
      <c r="AA159" s="141">
        <v>4.4899999999999996E-4</v>
      </c>
      <c r="AB159" s="141">
        <v>5.1790000000000004E-3</v>
      </c>
      <c r="AC159" s="141" t="s">
        <v>442</v>
      </c>
      <c r="AD159" s="141">
        <v>2.5270000000000001E-2</v>
      </c>
      <c r="AE159" s="58"/>
      <c r="AF159" s="143">
        <v>6898.0209552000015</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41"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41"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1.2808892038005937</v>
      </c>
      <c r="X163" s="22">
        <v>9.2224022673642754</v>
      </c>
      <c r="Y163" s="22">
        <v>6.0201792578627904</v>
      </c>
      <c r="Z163" s="22">
        <v>2.9460451687413656</v>
      </c>
      <c r="AA163" s="22">
        <v>3.458400850261603</v>
      </c>
      <c r="AB163" s="22">
        <v>21.647027544230035</v>
      </c>
      <c r="AC163" s="22" t="s">
        <v>442</v>
      </c>
      <c r="AD163" s="22">
        <v>0.37145786910217216</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41"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59AA-675E-4FD3-8948-9D0703E84F5D}">
  <sheetPr codeName="Sheet14"/>
  <dimension ref="A1:AL170"/>
  <sheetViews>
    <sheetView zoomScale="75" zoomScaleNormal="75" workbookViewId="0">
      <pane xSplit="4" ySplit="13" topLeftCell="E157"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2002</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37.621466999999996</v>
      </c>
      <c r="F14" s="138">
        <v>0.38000017884271026</v>
      </c>
      <c r="G14" s="138">
        <v>61.226195932000003</v>
      </c>
      <c r="H14" s="138" t="s">
        <v>442</v>
      </c>
      <c r="I14" s="138">
        <v>1.1753032462731261</v>
      </c>
      <c r="J14" s="138">
        <v>1.6408606556073211</v>
      </c>
      <c r="K14" s="138">
        <v>2.1381917891924958</v>
      </c>
      <c r="L14" s="138">
        <v>4.7287523331043177E-2</v>
      </c>
      <c r="M14" s="138">
        <v>23.329427454833638</v>
      </c>
      <c r="N14" s="138">
        <v>0.95536668894893795</v>
      </c>
      <c r="O14" s="138">
        <v>0.14062498264847828</v>
      </c>
      <c r="P14" s="138">
        <v>0.17308836528624449</v>
      </c>
      <c r="Q14" s="138">
        <v>0.91420527139301833</v>
      </c>
      <c r="R14" s="138">
        <v>0.57515495059371924</v>
      </c>
      <c r="S14" s="138">
        <v>0.69672899225530494</v>
      </c>
      <c r="T14" s="138">
        <v>9.8115679939418303</v>
      </c>
      <c r="U14" s="138">
        <v>2.506284485760339</v>
      </c>
      <c r="V14" s="138">
        <v>4.5645127621927326</v>
      </c>
      <c r="W14" s="138">
        <v>0.85763873654630085</v>
      </c>
      <c r="X14" s="138">
        <v>7.0019843778977483E-5</v>
      </c>
      <c r="Y14" s="138">
        <v>3.2043916444682618E-3</v>
      </c>
      <c r="Z14" s="138">
        <v>2.5470018784375889E-3</v>
      </c>
      <c r="AA14" s="138">
        <v>3.6905582103625355E-4</v>
      </c>
      <c r="AB14" s="138">
        <v>6.1904691877210814E-3</v>
      </c>
      <c r="AC14" s="138">
        <v>0.55056392905068852</v>
      </c>
      <c r="AD14" s="138">
        <v>2.7117327848765247E-4</v>
      </c>
      <c r="AE14" s="55"/>
      <c r="AF14" s="147">
        <v>37259.296163999999</v>
      </c>
      <c r="AG14" s="147">
        <v>83872.409065678075</v>
      </c>
      <c r="AH14" s="147">
        <v>83294.507999999987</v>
      </c>
      <c r="AI14" s="147" t="s">
        <v>430</v>
      </c>
      <c r="AJ14" s="147" t="s">
        <v>430</v>
      </c>
      <c r="AK14" s="147" t="s">
        <v>428</v>
      </c>
      <c r="AL14" s="45" t="s">
        <v>49</v>
      </c>
    </row>
    <row r="15" spans="1:38" s="1" customFormat="1" ht="26.25" customHeight="1" thickBot="1" x14ac:dyDescent="0.25">
      <c r="A15" s="65" t="s">
        <v>53</v>
      </c>
      <c r="B15" s="65" t="s">
        <v>54</v>
      </c>
      <c r="C15" s="66" t="s">
        <v>55</v>
      </c>
      <c r="D15" s="67"/>
      <c r="E15" s="138">
        <v>0.84794599999999987</v>
      </c>
      <c r="F15" s="138">
        <v>1.3354852585032001E-2</v>
      </c>
      <c r="G15" s="138">
        <v>0.73338700000000001</v>
      </c>
      <c r="H15" s="138" t="s">
        <v>442</v>
      </c>
      <c r="I15" s="138">
        <v>1.2122696369851202E-2</v>
      </c>
      <c r="J15" s="138">
        <v>1.8300069298728003E-2</v>
      </c>
      <c r="K15" s="138">
        <v>2.3818237869383998E-2</v>
      </c>
      <c r="L15" s="138">
        <v>1.2188396576643841E-3</v>
      </c>
      <c r="M15" s="138">
        <v>2.7430999999999997E-2</v>
      </c>
      <c r="N15" s="138">
        <v>1.2088178713837803E-2</v>
      </c>
      <c r="O15" s="138">
        <v>1.0588845456258298E-2</v>
      </c>
      <c r="P15" s="138">
        <v>2.2422941133264001E-3</v>
      </c>
      <c r="Q15" s="138">
        <v>5.6369998689984003E-3</v>
      </c>
      <c r="R15" s="138">
        <v>4.1600414576668757E-2</v>
      </c>
      <c r="S15" s="138">
        <v>2.5272715056847677E-2</v>
      </c>
      <c r="T15" s="138">
        <v>0.73225171485845852</v>
      </c>
      <c r="U15" s="138">
        <v>1.043868549556224E-2</v>
      </c>
      <c r="V15" s="138">
        <v>0.1158185380368618</v>
      </c>
      <c r="W15" s="138">
        <v>2.2679686260000001E-3</v>
      </c>
      <c r="X15" s="138">
        <v>2.7761638167648007E-6</v>
      </c>
      <c r="Y15" s="138">
        <v>8.0872763035679997E-6</v>
      </c>
      <c r="Z15" s="138">
        <v>2.6184743921952003E-6</v>
      </c>
      <c r="AA15" s="138">
        <v>2.6184743921952003E-6</v>
      </c>
      <c r="AB15" s="138">
        <v>1.6100388904723202E-5</v>
      </c>
      <c r="AC15" s="138" t="s">
        <v>428</v>
      </c>
      <c r="AD15" s="138" t="s">
        <v>428</v>
      </c>
      <c r="AE15" s="55"/>
      <c r="AF15" s="147">
        <v>5501.5347492000001</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0.25112723488288557</v>
      </c>
      <c r="F16" s="138">
        <v>1.0092532608E-3</v>
      </c>
      <c r="G16" s="138">
        <v>0.20737667712682842</v>
      </c>
      <c r="H16" s="138" t="s">
        <v>442</v>
      </c>
      <c r="I16" s="138">
        <v>6.9386161679999989E-2</v>
      </c>
      <c r="J16" s="138">
        <v>9.9663759503999999E-2</v>
      </c>
      <c r="K16" s="138">
        <v>0.103448459232</v>
      </c>
      <c r="L16" s="138" t="s">
        <v>429</v>
      </c>
      <c r="M16" s="138">
        <v>0.26551145365351386</v>
      </c>
      <c r="N16" s="138">
        <v>3.5323864127999996E-2</v>
      </c>
      <c r="O16" s="138">
        <v>2.0185065215999999E-3</v>
      </c>
      <c r="P16" s="138">
        <v>3.7846997279999996E-2</v>
      </c>
      <c r="Q16" s="138">
        <v>1.3877232335999998E-2</v>
      </c>
      <c r="R16" s="138">
        <v>7.1909294831999995E-3</v>
      </c>
      <c r="S16" s="138">
        <v>3.15391644E-2</v>
      </c>
      <c r="T16" s="138">
        <v>6.5601461951999996E-3</v>
      </c>
      <c r="U16" s="138">
        <v>3.6585430703999994E-3</v>
      </c>
      <c r="V16" s="138">
        <v>5.8032062495999993E-2</v>
      </c>
      <c r="W16" s="138">
        <v>3.2800730975999996E-2</v>
      </c>
      <c r="X16" s="138">
        <v>3.6585430703999998E-7</v>
      </c>
      <c r="Y16" s="138">
        <v>3.7846997279999999E-9</v>
      </c>
      <c r="Z16" s="138">
        <v>1.2615665759999999E-9</v>
      </c>
      <c r="AA16" s="138">
        <v>1.2615665759999999E-9</v>
      </c>
      <c r="AB16" s="138">
        <v>3.7216213991999996E-7</v>
      </c>
      <c r="AC16" s="138" t="s">
        <v>429</v>
      </c>
      <c r="AD16" s="138" t="s">
        <v>429</v>
      </c>
      <c r="AE16" s="55"/>
      <c r="AF16" s="147" t="s">
        <v>429</v>
      </c>
      <c r="AG16" s="147">
        <v>1261.5665759999999</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2.7820930834330736E-3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2.3657332667198019</v>
      </c>
      <c r="F18" s="138">
        <v>0.16316467747364302</v>
      </c>
      <c r="G18" s="138">
        <v>11.884491026327201</v>
      </c>
      <c r="H18" s="138" t="s">
        <v>442</v>
      </c>
      <c r="I18" s="138">
        <v>0.24657450002293363</v>
      </c>
      <c r="J18" s="138">
        <v>0.32115003206622167</v>
      </c>
      <c r="K18" s="138">
        <v>0.41064067051816738</v>
      </c>
      <c r="L18" s="138">
        <v>0.13783459298719961</v>
      </c>
      <c r="M18" s="138">
        <v>0.61427359496477996</v>
      </c>
      <c r="N18" s="138">
        <v>0.23864502163481122</v>
      </c>
      <c r="O18" s="138">
        <v>4.4748034850209725E-3</v>
      </c>
      <c r="P18" s="138">
        <v>1.8205259116925504E-3</v>
      </c>
      <c r="Q18" s="138">
        <v>1.4945280011289835E-2</v>
      </c>
      <c r="R18" s="138">
        <v>0.19091728459915955</v>
      </c>
      <c r="S18" s="138">
        <v>0.10738955065600321</v>
      </c>
      <c r="T18" s="138">
        <v>3.8779315888193189</v>
      </c>
      <c r="U18" s="138">
        <v>1.5090113303924545E-3</v>
      </c>
      <c r="V18" s="138">
        <v>0.11954111856847612</v>
      </c>
      <c r="W18" s="138">
        <v>2.0881148972120643E-2</v>
      </c>
      <c r="X18" s="138">
        <v>2.8338702176449446E-2</v>
      </c>
      <c r="Y18" s="138">
        <v>0.22372659612986409</v>
      </c>
      <c r="Z18" s="138">
        <v>2.535568089471793E-2</v>
      </c>
      <c r="AA18" s="138">
        <v>2.2372659612986408E-2</v>
      </c>
      <c r="AB18" s="138">
        <v>0.29979363881401788</v>
      </c>
      <c r="AC18" s="138" t="s">
        <v>430</v>
      </c>
      <c r="AD18" s="138" t="s">
        <v>430</v>
      </c>
      <c r="AE18" s="55"/>
      <c r="AF18" s="147">
        <v>15216.84212742809</v>
      </c>
      <c r="AG18" s="147" t="s">
        <v>430</v>
      </c>
      <c r="AH18" s="147">
        <v>307.55181979764558</v>
      </c>
      <c r="AI18" s="147" t="s">
        <v>430</v>
      </c>
      <c r="AJ18" s="147" t="s">
        <v>430</v>
      </c>
      <c r="AK18" s="147" t="s">
        <v>428</v>
      </c>
      <c r="AL18" s="45" t="s">
        <v>49</v>
      </c>
    </row>
    <row r="19" spans="1:38" s="2" customFormat="1" ht="26.25" customHeight="1" thickBot="1" x14ac:dyDescent="0.25">
      <c r="A19" s="65" t="s">
        <v>53</v>
      </c>
      <c r="B19" s="65" t="s">
        <v>62</v>
      </c>
      <c r="C19" s="66" t="s">
        <v>63</v>
      </c>
      <c r="D19" s="67"/>
      <c r="E19" s="138">
        <v>0.59861111057322625</v>
      </c>
      <c r="F19" s="138">
        <v>0.13910727240747955</v>
      </c>
      <c r="G19" s="138">
        <v>0.75415146383564824</v>
      </c>
      <c r="H19" s="138" t="s">
        <v>442</v>
      </c>
      <c r="I19" s="138">
        <v>4.0707780409178877E-2</v>
      </c>
      <c r="J19" s="138">
        <v>5.1842772027867079E-2</v>
      </c>
      <c r="K19" s="138">
        <v>6.5204761970292915E-2</v>
      </c>
      <c r="L19" s="138">
        <v>2.0735956834036093E-2</v>
      </c>
      <c r="M19" s="138">
        <v>0.23639651494659214</v>
      </c>
      <c r="N19" s="138">
        <v>3.5687851883318349E-2</v>
      </c>
      <c r="O19" s="138">
        <v>6.7267139104533913E-4</v>
      </c>
      <c r="P19" s="138">
        <v>2.9658361868022732E-3</v>
      </c>
      <c r="Q19" s="138">
        <v>2.7349865375206959E-3</v>
      </c>
      <c r="R19" s="138">
        <v>2.8571617011633577E-2</v>
      </c>
      <c r="S19" s="138">
        <v>1.6047595624469359E-2</v>
      </c>
      <c r="T19" s="138">
        <v>0.57908560263957776</v>
      </c>
      <c r="U19" s="138">
        <v>5.1733299636793706E-4</v>
      </c>
      <c r="V19" s="138">
        <v>2.1524300550517426E-2</v>
      </c>
      <c r="W19" s="138">
        <v>3.1177976532326939E-3</v>
      </c>
      <c r="X19" s="138">
        <v>4.231296815101513E-3</v>
      </c>
      <c r="Y19" s="138">
        <v>3.3404974856064584E-2</v>
      </c>
      <c r="Z19" s="138">
        <v>3.7858971503539856E-3</v>
      </c>
      <c r="AA19" s="138">
        <v>3.3404974856064578E-3</v>
      </c>
      <c r="AB19" s="138">
        <v>4.4762666307126532E-2</v>
      </c>
      <c r="AC19" s="138" t="s">
        <v>430</v>
      </c>
      <c r="AD19" s="138" t="s">
        <v>430</v>
      </c>
      <c r="AE19" s="55"/>
      <c r="AF19" s="147">
        <v>2304.9890341489936</v>
      </c>
      <c r="AG19" s="147" t="s">
        <v>430</v>
      </c>
      <c r="AH19" s="147">
        <v>5001.8914274192175</v>
      </c>
      <c r="AI19" s="147" t="s">
        <v>430</v>
      </c>
      <c r="AJ19" s="147" t="s">
        <v>430</v>
      </c>
      <c r="AK19" s="147" t="s">
        <v>428</v>
      </c>
      <c r="AL19" s="45" t="s">
        <v>49</v>
      </c>
    </row>
    <row r="20" spans="1:38" s="2" customFormat="1" ht="26.25" customHeight="1" thickBot="1" x14ac:dyDescent="0.25">
      <c r="A20" s="65" t="s">
        <v>53</v>
      </c>
      <c r="B20" s="65" t="s">
        <v>64</v>
      </c>
      <c r="C20" s="66" t="s">
        <v>65</v>
      </c>
      <c r="D20" s="67"/>
      <c r="E20" s="138">
        <v>0.11867938370032942</v>
      </c>
      <c r="F20" s="138">
        <v>2.9851377300524711E-2</v>
      </c>
      <c r="G20" s="138">
        <v>6.7120547912369585E-2</v>
      </c>
      <c r="H20" s="138" t="s">
        <v>442</v>
      </c>
      <c r="I20" s="138">
        <v>6.8888427852336377E-3</v>
      </c>
      <c r="J20" s="138">
        <v>8.6209270017476563E-3</v>
      </c>
      <c r="K20" s="138">
        <v>1.0685504834906616E-2</v>
      </c>
      <c r="L20" s="138">
        <v>3.2007204087877127E-3</v>
      </c>
      <c r="M20" s="138">
        <v>4.9947800017049869E-2</v>
      </c>
      <c r="N20" s="138">
        <v>5.9406189338414087E-3</v>
      </c>
      <c r="O20" s="138">
        <v>1.0956409389323223E-4</v>
      </c>
      <c r="P20" s="138">
        <v>6.7636305641139598E-4</v>
      </c>
      <c r="Q20" s="138">
        <v>4.6807677687029579E-4</v>
      </c>
      <c r="R20" s="138">
        <v>4.4139488527080474E-3</v>
      </c>
      <c r="S20" s="138">
        <v>2.5137894407007986E-3</v>
      </c>
      <c r="T20" s="138">
        <v>8.841602395215839E-2</v>
      </c>
      <c r="U20" s="138">
        <v>1.0646486421266363E-4</v>
      </c>
      <c r="V20" s="138">
        <v>4.2806480108265946E-3</v>
      </c>
      <c r="W20" s="138">
        <v>1.2195437070365012E-3</v>
      </c>
      <c r="X20" s="138">
        <v>8.1237341747605126E-4</v>
      </c>
      <c r="Y20" s="138">
        <v>5.3131344733277752E-3</v>
      </c>
      <c r="Z20" s="138">
        <v>6.6453373840903783E-4</v>
      </c>
      <c r="AA20" s="138">
        <v>5.7751657579478168E-4</v>
      </c>
      <c r="AB20" s="138">
        <v>7.367558205007646E-3</v>
      </c>
      <c r="AC20" s="138">
        <v>2.2716843494403293E-6</v>
      </c>
      <c r="AD20" s="138">
        <v>6.2288119258847743E-4</v>
      </c>
      <c r="AE20" s="55"/>
      <c r="AF20" s="147">
        <v>347.52455345671717</v>
      </c>
      <c r="AG20" s="147">
        <v>3.6640070152263373</v>
      </c>
      <c r="AH20" s="147">
        <v>1128.2882585586203</v>
      </c>
      <c r="AI20" s="147" t="s">
        <v>430</v>
      </c>
      <c r="AJ20" s="147" t="s">
        <v>430</v>
      </c>
      <c r="AK20" s="147" t="s">
        <v>428</v>
      </c>
      <c r="AL20" s="45" t="s">
        <v>49</v>
      </c>
    </row>
    <row r="21" spans="1:38" s="2" customFormat="1" ht="26.25" customHeight="1" thickBot="1" x14ac:dyDescent="0.25">
      <c r="A21" s="65" t="s">
        <v>53</v>
      </c>
      <c r="B21" s="65" t="s">
        <v>66</v>
      </c>
      <c r="C21" s="66" t="s">
        <v>67</v>
      </c>
      <c r="D21" s="67"/>
      <c r="E21" s="138">
        <v>1.74180661145023</v>
      </c>
      <c r="F21" s="138">
        <v>0.38514146035254276</v>
      </c>
      <c r="G21" s="138">
        <v>6.4080978071522505</v>
      </c>
      <c r="H21" s="138" t="s">
        <v>442</v>
      </c>
      <c r="I21" s="138">
        <v>0.23516940763506114</v>
      </c>
      <c r="J21" s="138">
        <v>0.28565948615757508</v>
      </c>
      <c r="K21" s="138">
        <v>0.34329789002003552</v>
      </c>
      <c r="L21" s="138">
        <v>8.6071587743384137E-2</v>
      </c>
      <c r="M21" s="138">
        <v>1.3597021373394016</v>
      </c>
      <c r="N21" s="138">
        <v>0.24333771957528313</v>
      </c>
      <c r="O21" s="138">
        <v>4.0164287863179672E-3</v>
      </c>
      <c r="P21" s="138">
        <v>1.2383639711181811E-2</v>
      </c>
      <c r="Q21" s="138">
        <v>1.2802269937023976E-2</v>
      </c>
      <c r="R21" s="138">
        <v>0.12197887577256591</v>
      </c>
      <c r="S21" s="138">
        <v>7.6255726831474538E-2</v>
      </c>
      <c r="T21" s="138">
        <v>2.2724270237690005</v>
      </c>
      <c r="U21" s="138">
        <v>2.8452936267355624E-3</v>
      </c>
      <c r="V21" s="138">
        <v>0.23212794585103064</v>
      </c>
      <c r="W21" s="138">
        <v>0.18775667574584848</v>
      </c>
      <c r="X21" s="138">
        <v>5.3650169454485259E-2</v>
      </c>
      <c r="Y21" s="138">
        <v>0.17911210994368665</v>
      </c>
      <c r="Z21" s="138">
        <v>3.408810278303484E-2</v>
      </c>
      <c r="AA21" s="138">
        <v>2.7681525598857171E-2</v>
      </c>
      <c r="AB21" s="138">
        <v>0.29453190778006388</v>
      </c>
      <c r="AC21" s="138">
        <v>1.3812652700065722E-3</v>
      </c>
      <c r="AD21" s="138">
        <v>0.13197063209857629</v>
      </c>
      <c r="AE21" s="55"/>
      <c r="AF21" s="147">
        <v>9021.397177332703</v>
      </c>
      <c r="AG21" s="147">
        <v>776.23430646221334</v>
      </c>
      <c r="AH21" s="147">
        <v>9644.7843585811606</v>
      </c>
      <c r="AI21" s="147" t="s">
        <v>430</v>
      </c>
      <c r="AJ21" s="147" t="s">
        <v>430</v>
      </c>
      <c r="AK21" s="147" t="s">
        <v>428</v>
      </c>
      <c r="AL21" s="45" t="s">
        <v>49</v>
      </c>
    </row>
    <row r="22" spans="1:38" s="2" customFormat="1" ht="26.25" customHeight="1" thickBot="1" x14ac:dyDescent="0.25">
      <c r="A22" s="65" t="s">
        <v>53</v>
      </c>
      <c r="B22" s="69" t="s">
        <v>68</v>
      </c>
      <c r="C22" s="66" t="s">
        <v>69</v>
      </c>
      <c r="D22" s="67"/>
      <c r="E22" s="138">
        <v>3.9323897550736291</v>
      </c>
      <c r="F22" s="138">
        <v>0.45405444379946708</v>
      </c>
      <c r="G22" s="138">
        <v>1.7225687189796455</v>
      </c>
      <c r="H22" s="138" t="s">
        <v>442</v>
      </c>
      <c r="I22" s="138">
        <v>0.50130571420173209</v>
      </c>
      <c r="J22" s="138">
        <v>0.57220469967340859</v>
      </c>
      <c r="K22" s="138">
        <v>0.62892664280226007</v>
      </c>
      <c r="L22" s="138">
        <v>7.1968734172627322E-2</v>
      </c>
      <c r="M22" s="138">
        <v>3.9758455360428475</v>
      </c>
      <c r="N22" s="138">
        <v>4.9066131461850473E-2</v>
      </c>
      <c r="O22" s="138">
        <v>7.9727644199954241E-3</v>
      </c>
      <c r="P22" s="138">
        <v>8.2401423748861113E-2</v>
      </c>
      <c r="Q22" s="138">
        <v>9.2721326421579417E-2</v>
      </c>
      <c r="R22" s="138">
        <v>0.16615240755715757</v>
      </c>
      <c r="S22" s="138">
        <v>0.23557214922291644</v>
      </c>
      <c r="T22" s="138">
        <v>0.69901030397937358</v>
      </c>
      <c r="U22" s="138">
        <v>8.6690944061948633E-2</v>
      </c>
      <c r="V22" s="138">
        <v>1.465237264177107</v>
      </c>
      <c r="W22" s="138">
        <v>1.6857750599154946E-2</v>
      </c>
      <c r="X22" s="138">
        <v>4.1075758959959966E-3</v>
      </c>
      <c r="Y22" s="138">
        <v>3.1632389185231556E-2</v>
      </c>
      <c r="Z22" s="138">
        <v>3.7395135452595761E-3</v>
      </c>
      <c r="AA22" s="138">
        <v>3.2144386585231553E-3</v>
      </c>
      <c r="AB22" s="138">
        <v>4.2693917285010277E-2</v>
      </c>
      <c r="AC22" s="138">
        <v>1.5701253599999999E-2</v>
      </c>
      <c r="AD22" s="138">
        <v>0.35157154800000001</v>
      </c>
      <c r="AE22" s="55"/>
      <c r="AF22" s="147">
        <v>4895.3200460039498</v>
      </c>
      <c r="AG22" s="147">
        <v>3995.0209045159627</v>
      </c>
      <c r="AH22" s="147">
        <v>2130.8964991758517</v>
      </c>
      <c r="AI22" s="147" t="s">
        <v>430</v>
      </c>
      <c r="AJ22" s="147" t="s">
        <v>430</v>
      </c>
      <c r="AK22" s="147" t="s">
        <v>428</v>
      </c>
      <c r="AL22" s="45" t="s">
        <v>49</v>
      </c>
    </row>
    <row r="23" spans="1:38" s="2" customFormat="1" ht="26.25" customHeight="1" thickBot="1" x14ac:dyDescent="0.25">
      <c r="A23" s="65" t="s">
        <v>70</v>
      </c>
      <c r="B23" s="69" t="s">
        <v>393</v>
      </c>
      <c r="C23" s="66" t="s">
        <v>389</v>
      </c>
      <c r="D23" s="112"/>
      <c r="E23" s="138">
        <v>3.4141737132220742</v>
      </c>
      <c r="F23" s="138">
        <v>0.35335635874684923</v>
      </c>
      <c r="G23" s="138">
        <v>0.28549146366548245</v>
      </c>
      <c r="H23" s="138">
        <v>8.3708938998365231E-4</v>
      </c>
      <c r="I23" s="138">
        <v>0.22015450956570054</v>
      </c>
      <c r="J23" s="138">
        <v>0.22015450956570054</v>
      </c>
      <c r="K23" s="138">
        <v>0.22015450956570054</v>
      </c>
      <c r="L23" s="138">
        <v>0.13665484291483124</v>
      </c>
      <c r="M23" s="138">
        <v>1.1273501359604838</v>
      </c>
      <c r="N23" s="138">
        <v>7.2505768549963795E-2</v>
      </c>
      <c r="O23" s="138">
        <v>1.0463617374795655E-3</v>
      </c>
      <c r="P23" s="138">
        <v>4.5316105343727381E-4</v>
      </c>
      <c r="Q23" s="138">
        <v>4.5316105343727372E-3</v>
      </c>
      <c r="R23" s="138">
        <v>5.2318086873978271E-3</v>
      </c>
      <c r="S23" s="138">
        <v>0.17788149537152614</v>
      </c>
      <c r="T23" s="138">
        <v>7.3245321623569585E-3</v>
      </c>
      <c r="U23" s="138">
        <v>1.0463617374795655E-3</v>
      </c>
      <c r="V23" s="138">
        <v>0.10463617374795656</v>
      </c>
      <c r="W23" s="138">
        <v>6.3442547481218324E-3</v>
      </c>
      <c r="X23" s="138">
        <v>3.1390852124386962E-3</v>
      </c>
      <c r="Y23" s="138">
        <v>5.2318086873978271E-3</v>
      </c>
      <c r="Z23" s="138">
        <v>7.7037379084336543E-3</v>
      </c>
      <c r="AA23" s="138">
        <v>6.7974158015591066E-3</v>
      </c>
      <c r="AB23" s="138">
        <v>2.2872047609829284E-2</v>
      </c>
      <c r="AC23" s="138">
        <v>0</v>
      </c>
      <c r="AD23" s="138">
        <v>0</v>
      </c>
      <c r="AE23" s="55"/>
      <c r="AF23" s="147">
        <v>4531.6105343727377</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1.6464856246578261</v>
      </c>
      <c r="F24" s="138">
        <v>0.5318968857499855</v>
      </c>
      <c r="G24" s="138">
        <v>6.345786769981931</v>
      </c>
      <c r="H24" s="138">
        <v>0.13988358859586777</v>
      </c>
      <c r="I24" s="138">
        <v>0.42936796776663139</v>
      </c>
      <c r="J24" s="138">
        <v>0.47665403576453858</v>
      </c>
      <c r="K24" s="138">
        <v>0.53735192457485115</v>
      </c>
      <c r="L24" s="138">
        <v>0.12409752056807964</v>
      </c>
      <c r="M24" s="138">
        <v>2.4855034442306199</v>
      </c>
      <c r="N24" s="138">
        <v>0.30469439026915168</v>
      </c>
      <c r="O24" s="138">
        <v>6.2400560183590942E-2</v>
      </c>
      <c r="P24" s="138">
        <v>1.0047580469969432E-2</v>
      </c>
      <c r="Q24" s="138">
        <v>1.0688089925130919E-2</v>
      </c>
      <c r="R24" s="138">
        <v>0.2057447112690553</v>
      </c>
      <c r="S24" s="138">
        <v>8.8739006595505404E-2</v>
      </c>
      <c r="T24" s="138">
        <v>1.9308288620846035</v>
      </c>
      <c r="U24" s="138">
        <v>4.1953606965579419E-3</v>
      </c>
      <c r="V24" s="138">
        <v>2.4945952540653882</v>
      </c>
      <c r="W24" s="138">
        <v>0.18751976936812342</v>
      </c>
      <c r="X24" s="138">
        <v>4.3665693488905824E-2</v>
      </c>
      <c r="Y24" s="138">
        <v>0.15138641576986336</v>
      </c>
      <c r="Z24" s="138">
        <v>2.7808628088115992E-2</v>
      </c>
      <c r="AA24" s="138">
        <v>2.1036166500680999E-2</v>
      </c>
      <c r="AB24" s="138">
        <v>0.24389690384756618</v>
      </c>
      <c r="AC24" s="138">
        <v>4.3420483781691404E-3</v>
      </c>
      <c r="AD24" s="138">
        <v>8.0673016831488906E-2</v>
      </c>
      <c r="AE24" s="55"/>
      <c r="AF24" s="147">
        <v>8470.0996124710837</v>
      </c>
      <c r="AG24" s="147">
        <v>474.10681734519949</v>
      </c>
      <c r="AH24" s="147">
        <v>4514.3718068084881</v>
      </c>
      <c r="AI24" s="147">
        <v>4564</v>
      </c>
      <c r="AJ24" s="147" t="s">
        <v>430</v>
      </c>
      <c r="AK24" s="147" t="s">
        <v>428</v>
      </c>
      <c r="AL24" s="45" t="s">
        <v>49</v>
      </c>
    </row>
    <row r="25" spans="1:38" s="2" customFormat="1" ht="26.25" customHeight="1" thickBot="1" x14ac:dyDescent="0.25">
      <c r="A25" s="65" t="s">
        <v>73</v>
      </c>
      <c r="B25" s="69" t="s">
        <v>74</v>
      </c>
      <c r="C25" s="71" t="s">
        <v>75</v>
      </c>
      <c r="D25" s="67"/>
      <c r="E25" s="138">
        <v>1.0222124132199812</v>
      </c>
      <c r="F25" s="138">
        <v>0.12563940573125909</v>
      </c>
      <c r="G25" s="138">
        <v>6.762173993517083E-2</v>
      </c>
      <c r="H25" s="138" t="s">
        <v>442</v>
      </c>
      <c r="I25" s="138">
        <v>8.4853260130512004E-3</v>
      </c>
      <c r="J25" s="138">
        <v>8.4853260130512004E-3</v>
      </c>
      <c r="K25" s="138">
        <v>8.4853260130512004E-3</v>
      </c>
      <c r="L25" s="138">
        <v>4.0729564862645755E-3</v>
      </c>
      <c r="M25" s="138">
        <v>0.9271782439493379</v>
      </c>
      <c r="N25" s="138">
        <v>2.8400845870039812E-4</v>
      </c>
      <c r="O25" s="138">
        <v>2.1300634402529857E-5</v>
      </c>
      <c r="P25" s="138">
        <v>4.2601268805059716E-4</v>
      </c>
      <c r="Q25" s="138">
        <v>1.0650317201264929E-4</v>
      </c>
      <c r="R25" s="138">
        <v>7.1002114675099539E-4</v>
      </c>
      <c r="S25" s="138">
        <v>7.810232614260949E-4</v>
      </c>
      <c r="T25" s="138">
        <v>2.8400845870039813E-5</v>
      </c>
      <c r="U25" s="138">
        <v>3.9051163071304745E-4</v>
      </c>
      <c r="V25" s="138">
        <v>0.10295306627889432</v>
      </c>
      <c r="W25" s="138" t="s">
        <v>442</v>
      </c>
      <c r="X25" s="138" t="s">
        <v>442</v>
      </c>
      <c r="Y25" s="138" t="s">
        <v>442</v>
      </c>
      <c r="Z25" s="138" t="s">
        <v>442</v>
      </c>
      <c r="AA25" s="138" t="s">
        <v>442</v>
      </c>
      <c r="AB25" s="138" t="s">
        <v>442</v>
      </c>
      <c r="AC25" s="138" t="s">
        <v>428</v>
      </c>
      <c r="AD25" s="138" t="s">
        <v>428</v>
      </c>
      <c r="AE25" s="55"/>
      <c r="AF25" s="147">
        <v>3550.1057337549764</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0.11308310436495925</v>
      </c>
      <c r="F26" s="138">
        <v>8.3613416883647554E-3</v>
      </c>
      <c r="G26" s="138">
        <v>6.954390132806903E-3</v>
      </c>
      <c r="H26" s="138" t="s">
        <v>442</v>
      </c>
      <c r="I26" s="138">
        <v>6.2110782559803208E-4</v>
      </c>
      <c r="J26" s="138">
        <v>6.2110782559803208E-4</v>
      </c>
      <c r="K26" s="138">
        <v>6.2110782559803208E-4</v>
      </c>
      <c r="L26" s="138">
        <v>2.9813175628705542E-4</v>
      </c>
      <c r="M26" s="138">
        <v>7.809485942743849E-2</v>
      </c>
      <c r="N26" s="138">
        <v>0.94251387735326797</v>
      </c>
      <c r="O26" s="138">
        <v>4.7324190642351079E-6</v>
      </c>
      <c r="P26" s="138">
        <v>5.4891475624324797E-5</v>
      </c>
      <c r="Q26" s="138">
        <v>1.1341265132496296E-5</v>
      </c>
      <c r="R26" s="138">
        <v>8.1070245537396697E-5</v>
      </c>
      <c r="S26" s="138">
        <v>8.6090711600570323E-5</v>
      </c>
      <c r="T26" s="138">
        <v>5.8441562365902074E-6</v>
      </c>
      <c r="U26" s="138">
        <v>4.0441469007832328E-5</v>
      </c>
      <c r="V26" s="138">
        <v>1.0636784470847049E-2</v>
      </c>
      <c r="W26" s="138" t="s">
        <v>442</v>
      </c>
      <c r="X26" s="138" t="s">
        <v>442</v>
      </c>
      <c r="Y26" s="138" t="s">
        <v>442</v>
      </c>
      <c r="Z26" s="138" t="s">
        <v>442</v>
      </c>
      <c r="AA26" s="138" t="s">
        <v>442</v>
      </c>
      <c r="AB26" s="138" t="s">
        <v>442</v>
      </c>
      <c r="AC26" s="138" t="s">
        <v>428</v>
      </c>
      <c r="AD26" s="138" t="s">
        <v>428</v>
      </c>
      <c r="AE26" s="55"/>
      <c r="AF26" s="147">
        <v>365.34028429075704</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16.64390721339425</v>
      </c>
      <c r="F27" s="138">
        <v>13.704037915066007</v>
      </c>
      <c r="G27" s="138">
        <v>0.60247751383878678</v>
      </c>
      <c r="H27" s="138">
        <v>1.8739665509955747</v>
      </c>
      <c r="I27" s="138">
        <v>0.41067561921236695</v>
      </c>
      <c r="J27" s="138">
        <v>0.41067561921236678</v>
      </c>
      <c r="K27" s="138">
        <v>0.41067561921236739</v>
      </c>
      <c r="L27" s="138">
        <v>0.22272494262084422</v>
      </c>
      <c r="M27" s="138">
        <v>149.22753478800507</v>
      </c>
      <c r="N27" s="138">
        <v>4.1629774529896411</v>
      </c>
      <c r="O27" s="138">
        <v>3.2468204127334067E-4</v>
      </c>
      <c r="P27" s="138">
        <v>1.4902924005492747E-2</v>
      </c>
      <c r="Q27" s="138">
        <v>4.9325710359083056E-4</v>
      </c>
      <c r="R27" s="138">
        <v>1.1954313845697218E-2</v>
      </c>
      <c r="S27" s="138">
        <v>8.4461755562401184E-3</v>
      </c>
      <c r="T27" s="138">
        <v>3.6403328494311262E-3</v>
      </c>
      <c r="U27" s="138">
        <v>3.3715012463497967E-4</v>
      </c>
      <c r="V27" s="138">
        <v>5.60038130656208E-2</v>
      </c>
      <c r="W27" s="138">
        <v>1.1620549</v>
      </c>
      <c r="X27" s="138">
        <v>1.8539310841500001E-2</v>
      </c>
      <c r="Y27" s="138">
        <v>2.1560233237400001E-2</v>
      </c>
      <c r="Z27" s="138">
        <v>1.5441559572699999E-2</v>
      </c>
      <c r="AA27" s="138">
        <v>2.1090600374900001E-2</v>
      </c>
      <c r="AB27" s="138">
        <v>7.6631704026499992E-2</v>
      </c>
      <c r="AC27" s="138">
        <v>1.1620548999999999E-3</v>
      </c>
      <c r="AD27" s="138">
        <v>2.3306539999999999E-4</v>
      </c>
      <c r="AE27" s="55"/>
      <c r="AF27" s="147">
        <v>80595.402554634798</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8.8206311663424746</v>
      </c>
      <c r="F28" s="138">
        <v>1.006197128156225</v>
      </c>
      <c r="G28" s="138">
        <v>0.31338544146820346</v>
      </c>
      <c r="H28" s="138">
        <v>1.8202089009622641E-2</v>
      </c>
      <c r="I28" s="138">
        <v>0.98822977992236061</v>
      </c>
      <c r="J28" s="138">
        <v>0.98822977992236105</v>
      </c>
      <c r="K28" s="138">
        <v>0.98822977992236083</v>
      </c>
      <c r="L28" s="138">
        <v>0.58684163783856336</v>
      </c>
      <c r="M28" s="138">
        <v>5.002203032057519</v>
      </c>
      <c r="N28" s="138">
        <v>3.1080615289411192E-2</v>
      </c>
      <c r="O28" s="138">
        <v>3.1112536367008489E-5</v>
      </c>
      <c r="P28" s="138">
        <v>3.1535886156965833E-3</v>
      </c>
      <c r="Q28" s="138">
        <v>6.1070350820366433E-5</v>
      </c>
      <c r="R28" s="138">
        <v>4.9692732123102447E-3</v>
      </c>
      <c r="S28" s="138">
        <v>3.3355150356409202E-3</v>
      </c>
      <c r="T28" s="138">
        <v>1.4177097417279185E-4</v>
      </c>
      <c r="U28" s="138">
        <v>5.9915628906715915E-5</v>
      </c>
      <c r="V28" s="138">
        <v>1.0750171545799344E-2</v>
      </c>
      <c r="W28" s="138">
        <v>0.48531930000000001</v>
      </c>
      <c r="X28" s="138">
        <v>1.55072243524E-2</v>
      </c>
      <c r="Y28" s="138">
        <v>1.7384954328700002E-2</v>
      </c>
      <c r="Z28" s="138">
        <v>1.3630740108799999E-2</v>
      </c>
      <c r="AA28" s="138">
        <v>1.44599651607E-2</v>
      </c>
      <c r="AB28" s="138">
        <v>6.0982883950600003E-2</v>
      </c>
      <c r="AC28" s="138">
        <v>4.853193E-4</v>
      </c>
      <c r="AD28" s="138">
        <v>9.8593399999999997E-5</v>
      </c>
      <c r="AE28" s="55"/>
      <c r="AF28" s="147">
        <v>25480.111309185864</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36.663382992611638</v>
      </c>
      <c r="F29" s="138">
        <v>1.5369627122997831</v>
      </c>
      <c r="G29" s="138">
        <v>0.55358615947126111</v>
      </c>
      <c r="H29" s="138">
        <v>1.4096494851236693E-2</v>
      </c>
      <c r="I29" s="138">
        <v>0.95367395549608136</v>
      </c>
      <c r="J29" s="138">
        <v>0.95367395549608092</v>
      </c>
      <c r="K29" s="138">
        <v>0.95367395549608114</v>
      </c>
      <c r="L29" s="138">
        <v>0.58182859192178316</v>
      </c>
      <c r="M29" s="138">
        <v>7.3601150473589234</v>
      </c>
      <c r="N29" s="138">
        <v>7.1805630831829051E-3</v>
      </c>
      <c r="O29" s="138">
        <v>5.187883221181844E-5</v>
      </c>
      <c r="P29" s="138">
        <v>5.4679057073799605E-3</v>
      </c>
      <c r="Q29" s="138">
        <v>1.0350766036705452E-4</v>
      </c>
      <c r="R29" s="138">
        <v>8.7501503523358184E-3</v>
      </c>
      <c r="S29" s="138">
        <v>5.8684361297927324E-3</v>
      </c>
      <c r="T29" s="138">
        <v>2.1126538969600919E-4</v>
      </c>
      <c r="U29" s="138">
        <v>1.0325765631047213E-4</v>
      </c>
      <c r="V29" s="138">
        <v>1.8578878014187516E-2</v>
      </c>
      <c r="W29" s="138">
        <v>0.3065736</v>
      </c>
      <c r="X29" s="138">
        <v>4.3796266488000009E-3</v>
      </c>
      <c r="Y29" s="138">
        <v>2.6521072486E-2</v>
      </c>
      <c r="Z29" s="138">
        <v>2.9635473658100001E-2</v>
      </c>
      <c r="AA29" s="138">
        <v>6.8127525647000003E-3</v>
      </c>
      <c r="AB29" s="138">
        <v>6.7348925357600009E-2</v>
      </c>
      <c r="AC29" s="138">
        <v>2.6366889999999998E-4</v>
      </c>
      <c r="AD29" s="138">
        <v>5.9914899999999998E-5</v>
      </c>
      <c r="AE29" s="55"/>
      <c r="AF29" s="147">
        <v>44583.631016234169</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5.7902187832160133E-2</v>
      </c>
      <c r="F30" s="138">
        <v>0.35157747439311726</v>
      </c>
      <c r="G30" s="138">
        <v>1.7579782800840067E-3</v>
      </c>
      <c r="H30" s="138">
        <v>3.4206632558021603E-4</v>
      </c>
      <c r="I30" s="138">
        <v>7.7141958067677326E-3</v>
      </c>
      <c r="J30" s="138">
        <v>7.71419580676773E-3</v>
      </c>
      <c r="K30" s="138">
        <v>7.71419580676773E-3</v>
      </c>
      <c r="L30" s="138">
        <v>1.1062674891400323E-3</v>
      </c>
      <c r="M30" s="138">
        <v>2.7658556470934341</v>
      </c>
      <c r="N30" s="138">
        <v>1.5627248210604561E-2</v>
      </c>
      <c r="O30" s="138">
        <v>1.0756418286103898E-4</v>
      </c>
      <c r="P30" s="138">
        <v>5.0981370122436177E-5</v>
      </c>
      <c r="Q30" s="138">
        <v>1.7579782800840065E-6</v>
      </c>
      <c r="R30" s="138">
        <v>4.8488469058063986E-4</v>
      </c>
      <c r="S30" s="138">
        <v>1.8178371764395285E-2</v>
      </c>
      <c r="T30" s="138">
        <v>7.5752326620080789E-4</v>
      </c>
      <c r="U30" s="138">
        <v>1.0709755041656101E-4</v>
      </c>
      <c r="V30" s="138">
        <v>1.0697273936008922E-2</v>
      </c>
      <c r="W30" s="138">
        <v>5.0444000000000001E-3</v>
      </c>
      <c r="X30" s="138">
        <v>6.5900029500000007E-5</v>
      </c>
      <c r="Y30" s="138">
        <v>1.0598473710000001E-4</v>
      </c>
      <c r="Z30" s="138">
        <v>4.5113631799999999E-5</v>
      </c>
      <c r="AA30" s="138">
        <v>1.2199803080000001E-4</v>
      </c>
      <c r="AB30" s="138">
        <v>3.3899642920000002E-4</v>
      </c>
      <c r="AC30" s="138">
        <v>5.0444000000000004E-6</v>
      </c>
      <c r="AD30" s="138">
        <v>3.3691999999999999E-6</v>
      </c>
      <c r="AE30" s="55"/>
      <c r="AF30" s="147">
        <v>262.56424636061121</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2.523401146260897</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0.61812592913463227</v>
      </c>
      <c r="J32" s="138">
        <v>1.2116162470621208</v>
      </c>
      <c r="K32" s="138">
        <v>1.5272316468638736</v>
      </c>
      <c r="L32" s="138">
        <v>0.13505937839131013</v>
      </c>
      <c r="M32" s="138" t="s">
        <v>428</v>
      </c>
      <c r="N32" s="138">
        <v>4.8502525559865255</v>
      </c>
      <c r="O32" s="138">
        <v>2.0931692643694912E-2</v>
      </c>
      <c r="P32" s="138">
        <v>0</v>
      </c>
      <c r="Q32" s="138">
        <v>5.5301273402082254E-2</v>
      </c>
      <c r="R32" s="138">
        <v>1.8136063938697038</v>
      </c>
      <c r="S32" s="138">
        <v>39.846877822551981</v>
      </c>
      <c r="T32" s="138">
        <v>0.27652442001018218</v>
      </c>
      <c r="U32" s="138">
        <v>3.0544632937277459E-2</v>
      </c>
      <c r="V32" s="138">
        <v>12.318530472281278</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49014.35988648724</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0.27912600549876243</v>
      </c>
      <c r="J33" s="138">
        <v>0.51690001018289333</v>
      </c>
      <c r="K33" s="138">
        <v>1.0338000203657867</v>
      </c>
      <c r="L33" s="138">
        <v>1.0958280215877341E-2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49014.35988648724</v>
      </c>
      <c r="AL33" s="45" t="s">
        <v>413</v>
      </c>
    </row>
    <row r="34" spans="1:38" s="2" customFormat="1" ht="26.25" customHeight="1" thickBot="1" x14ac:dyDescent="0.25">
      <c r="A34" s="65" t="s">
        <v>70</v>
      </c>
      <c r="B34" s="65" t="s">
        <v>93</v>
      </c>
      <c r="C34" s="66" t="s">
        <v>94</v>
      </c>
      <c r="D34" s="67"/>
      <c r="E34" s="138">
        <v>1.9401778808971382</v>
      </c>
      <c r="F34" s="138">
        <v>0.17217227378190256</v>
      </c>
      <c r="G34" s="138">
        <v>0.1010232972</v>
      </c>
      <c r="H34" s="138">
        <v>2.5918406805877805E-4</v>
      </c>
      <c r="I34" s="138">
        <v>5.0726024748646556E-2</v>
      </c>
      <c r="J34" s="138">
        <v>5.3317865429234348E-2</v>
      </c>
      <c r="K34" s="138">
        <v>5.6279969064191797E-2</v>
      </c>
      <c r="L34" s="138">
        <v>3.6581979891724674E-2</v>
      </c>
      <c r="M34" s="138">
        <v>0.39618136117556063</v>
      </c>
      <c r="N34" s="138" t="s">
        <v>442</v>
      </c>
      <c r="O34" s="138">
        <v>3.7026295436968295E-4</v>
      </c>
      <c r="P34" s="138" t="s">
        <v>442</v>
      </c>
      <c r="Q34" s="138" t="s">
        <v>442</v>
      </c>
      <c r="R34" s="138">
        <v>1.8513147718484146E-3</v>
      </c>
      <c r="S34" s="138">
        <v>6.2944702242846096E-2</v>
      </c>
      <c r="T34" s="138">
        <v>2.5918406805877808E-3</v>
      </c>
      <c r="U34" s="138">
        <v>3.7026295436968295E-4</v>
      </c>
      <c r="V34" s="138">
        <v>3.7026295436968289E-2</v>
      </c>
      <c r="W34" s="138">
        <v>1.7378780340874967E-2</v>
      </c>
      <c r="X34" s="138">
        <v>1.1107888631090486E-3</v>
      </c>
      <c r="Y34" s="138">
        <v>1.8513147718484146E-3</v>
      </c>
      <c r="Z34" s="138">
        <v>1.6799487662845795E-3</v>
      </c>
      <c r="AA34" s="138">
        <v>3.8619511868611051E-4</v>
      </c>
      <c r="AB34" s="138">
        <v>5.0282475199281531E-3</v>
      </c>
      <c r="AC34" s="138" t="s">
        <v>428</v>
      </c>
      <c r="AD34" s="138" t="s">
        <v>428</v>
      </c>
      <c r="AE34" s="55"/>
      <c r="AF34" s="147">
        <v>1603.5444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3.5099601896928072</v>
      </c>
      <c r="F36" s="138">
        <v>8.7366131728645255E-2</v>
      </c>
      <c r="G36" s="138">
        <v>0.62929075284941971</v>
      </c>
      <c r="H36" s="138" t="s">
        <v>442</v>
      </c>
      <c r="I36" s="138">
        <v>0.10855474381529012</v>
      </c>
      <c r="J36" s="138">
        <v>0.12770156495322307</v>
      </c>
      <c r="K36" s="138">
        <v>0.12770156495322307</v>
      </c>
      <c r="L36" s="138">
        <v>2.1806907897791532E-2</v>
      </c>
      <c r="M36" s="138">
        <v>0.1918060261931416</v>
      </c>
      <c r="N36" s="138">
        <v>7.4970269284136484E-3</v>
      </c>
      <c r="O36" s="138">
        <v>6.8746360987797302E-4</v>
      </c>
      <c r="P36" s="138">
        <v>1.3423908296339188E-3</v>
      </c>
      <c r="Q36" s="138">
        <v>1.3549854439511892E-2</v>
      </c>
      <c r="R36" s="138">
        <v>1.4597318049389863E-2</v>
      </c>
      <c r="S36" s="138">
        <v>5.1316797669261616E-2</v>
      </c>
      <c r="T36" s="138">
        <v>0.60874636098779733</v>
      </c>
      <c r="U36" s="138">
        <v>7.0546360987797287E-3</v>
      </c>
      <c r="V36" s="138">
        <v>6.0895633185356748E-2</v>
      </c>
      <c r="W36" s="138">
        <v>1.2717026928413649E-2</v>
      </c>
      <c r="X36" s="138">
        <v>1.5549272197559459E-4</v>
      </c>
      <c r="Y36" s="138">
        <v>6.0549272197559444E-4</v>
      </c>
      <c r="Z36" s="138">
        <v>6.8746360987797302E-4</v>
      </c>
      <c r="AA36" s="138">
        <v>1.9474636098779728E-4</v>
      </c>
      <c r="AB36" s="138">
        <v>1.6431954148169595E-3</v>
      </c>
      <c r="AC36" s="138">
        <v>5.1397088790237841E-3</v>
      </c>
      <c r="AD36" s="138">
        <v>1.1504361717536297E-2</v>
      </c>
      <c r="AE36" s="55"/>
      <c r="AF36" s="147">
        <v>2160.4321671162934</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9.0214896821833701E-2</v>
      </c>
      <c r="F37" s="138">
        <v>3.0071632273944568E-3</v>
      </c>
      <c r="G37" s="138">
        <v>1.8635334393853498E-4</v>
      </c>
      <c r="H37" s="138" t="s">
        <v>442</v>
      </c>
      <c r="I37" s="138">
        <v>3.758954034243071E-4</v>
      </c>
      <c r="J37" s="138">
        <v>3.758954034243071E-4</v>
      </c>
      <c r="K37" s="138">
        <v>3.758954034243071E-4</v>
      </c>
      <c r="L37" s="138">
        <v>9.3973850856076784E-6</v>
      </c>
      <c r="M37" s="138">
        <v>9.0214896821833694E-3</v>
      </c>
      <c r="N37" s="138">
        <v>2.8192155256823032E-6</v>
      </c>
      <c r="O37" s="138">
        <v>4.698692542803839E-7</v>
      </c>
      <c r="P37" s="138">
        <v>1.8794770171215357E-4</v>
      </c>
      <c r="Q37" s="138">
        <v>2.2553724205458424E-4</v>
      </c>
      <c r="R37" s="138">
        <v>1.428402533012367E-6</v>
      </c>
      <c r="S37" s="138">
        <v>1.4284025330123672E-7</v>
      </c>
      <c r="T37" s="138">
        <v>9.5853327873198303E-7</v>
      </c>
      <c r="U37" s="138">
        <v>2.0674247188336889E-5</v>
      </c>
      <c r="V37" s="138">
        <v>2.8192155256823032E-6</v>
      </c>
      <c r="W37" s="138" t="s">
        <v>428</v>
      </c>
      <c r="X37" s="138" t="s">
        <v>442</v>
      </c>
      <c r="Y37" s="138" t="s">
        <v>442</v>
      </c>
      <c r="Z37" s="138" t="s">
        <v>442</v>
      </c>
      <c r="AA37" s="138" t="s">
        <v>442</v>
      </c>
      <c r="AB37" s="138" t="s">
        <v>442</v>
      </c>
      <c r="AC37" s="138" t="s">
        <v>442</v>
      </c>
      <c r="AD37" s="138" t="s">
        <v>442</v>
      </c>
      <c r="AE37" s="55"/>
      <c r="AF37" s="147" t="s">
        <v>430</v>
      </c>
      <c r="AG37" s="147" t="s">
        <v>428</v>
      </c>
      <c r="AH37" s="147">
        <v>1879.4770171215355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2.2957063549893881</v>
      </c>
      <c r="F39" s="138">
        <v>0.45387506432234981</v>
      </c>
      <c r="G39" s="138">
        <v>1.1379484534463289</v>
      </c>
      <c r="H39" s="138" t="s">
        <v>430</v>
      </c>
      <c r="I39" s="138">
        <v>0.23156288252380922</v>
      </c>
      <c r="J39" s="138">
        <v>0.29539497796815423</v>
      </c>
      <c r="K39" s="138">
        <v>0.37150012836296825</v>
      </c>
      <c r="L39" s="138">
        <v>0.11712978163431247</v>
      </c>
      <c r="M39" s="138">
        <v>1.0219022816988705</v>
      </c>
      <c r="N39" s="138">
        <v>0.21807271974445769</v>
      </c>
      <c r="O39" s="138">
        <v>4.00591996870963E-3</v>
      </c>
      <c r="P39" s="138">
        <v>3.6572923690610742E-3</v>
      </c>
      <c r="Q39" s="138">
        <v>1.4430393221683178E-2</v>
      </c>
      <c r="R39" s="138">
        <v>0.16235074517902118</v>
      </c>
      <c r="S39" s="138">
        <v>9.2543494651420435E-2</v>
      </c>
      <c r="T39" s="138">
        <v>3.2603742836601599</v>
      </c>
      <c r="U39" s="138">
        <v>2.2864093437111217E-3</v>
      </c>
      <c r="V39" s="138">
        <v>0.13629019441321552</v>
      </c>
      <c r="W39" s="138">
        <v>0.10155235332281405</v>
      </c>
      <c r="X39" s="138">
        <v>2.9719554938291114E-2</v>
      </c>
      <c r="Y39" s="138">
        <v>0.19563794844223514</v>
      </c>
      <c r="Z39" s="138">
        <v>2.4382658718597315E-2</v>
      </c>
      <c r="AA39" s="138">
        <v>2.1200984787703513E-2</v>
      </c>
      <c r="AB39" s="138">
        <v>0.27094114688682708</v>
      </c>
      <c r="AC39" s="138">
        <v>2.8376947171831817E-3</v>
      </c>
      <c r="AD39" s="138">
        <v>2.2073182813637248E-2</v>
      </c>
      <c r="AE39" s="55"/>
      <c r="AF39" s="147">
        <v>14453.003088951718</v>
      </c>
      <c r="AG39" s="147">
        <v>129.83266800000001</v>
      </c>
      <c r="AH39" s="147">
        <v>11863.139829659018</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5.9981505072258408</v>
      </c>
      <c r="F41" s="138">
        <v>14.079699024482887</v>
      </c>
      <c r="G41" s="138">
        <v>13.18018623008439</v>
      </c>
      <c r="H41" s="138">
        <v>0.13286048888996893</v>
      </c>
      <c r="I41" s="138">
        <v>8.757270191163359</v>
      </c>
      <c r="J41" s="138">
        <v>8.770904600290427</v>
      </c>
      <c r="K41" s="138">
        <v>9.4225338361429305</v>
      </c>
      <c r="L41" s="138">
        <v>0.78752240306909016</v>
      </c>
      <c r="M41" s="138">
        <v>116.91781224652061</v>
      </c>
      <c r="N41" s="138">
        <v>2.289440574376671</v>
      </c>
      <c r="O41" s="138">
        <v>2.3107853855784316E-2</v>
      </c>
      <c r="P41" s="138">
        <v>8.804965318577905E-2</v>
      </c>
      <c r="Q41" s="138">
        <v>3.6936474415516271E-2</v>
      </c>
      <c r="R41" s="138">
        <v>0.25272760949398448</v>
      </c>
      <c r="S41" s="138">
        <v>0.46466651872490639</v>
      </c>
      <c r="T41" s="138">
        <v>0.22866463700995987</v>
      </c>
      <c r="U41" s="138">
        <v>2.725165603045709</v>
      </c>
      <c r="V41" s="138">
        <v>4.9108583529231522</v>
      </c>
      <c r="W41" s="138">
        <v>14.688013290586438</v>
      </c>
      <c r="X41" s="138">
        <v>3.2082990735642216</v>
      </c>
      <c r="Y41" s="138">
        <v>5.2428512019070723</v>
      </c>
      <c r="Z41" s="138">
        <v>2.5863494087067358</v>
      </c>
      <c r="AA41" s="138">
        <v>2.0997749540950843</v>
      </c>
      <c r="AB41" s="138">
        <v>13.137274638273114</v>
      </c>
      <c r="AC41" s="138">
        <v>1.7485091696711953E-2</v>
      </c>
      <c r="AD41" s="138">
        <v>3.8597234847445656</v>
      </c>
      <c r="AE41" s="55"/>
      <c r="AF41" s="147">
        <v>52133.814423394419</v>
      </c>
      <c r="AG41" s="147">
        <v>22704.015185395205</v>
      </c>
      <c r="AH41" s="147">
        <v>19913.454000000002</v>
      </c>
      <c r="AI41" s="147">
        <v>681.72045635338577</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0.113900721696</v>
      </c>
      <c r="F43" s="138">
        <v>1.13900721696E-2</v>
      </c>
      <c r="G43" s="138">
        <v>7.1757454668479992E-2</v>
      </c>
      <c r="H43" s="138" t="s">
        <v>442</v>
      </c>
      <c r="I43" s="138">
        <v>1.8793619079840004E-2</v>
      </c>
      <c r="J43" s="138">
        <v>0</v>
      </c>
      <c r="K43" s="138">
        <v>1.8793619079840004E-2</v>
      </c>
      <c r="L43" s="138">
        <v>2.4488655164640001E-2</v>
      </c>
      <c r="M43" s="138">
        <v>4.55602886784E-2</v>
      </c>
      <c r="N43" s="138">
        <v>1.8224115471359999E-2</v>
      </c>
      <c r="O43" s="138">
        <v>3.4170216508800001E-4</v>
      </c>
      <c r="P43" s="138">
        <v>1.1390072169600002E-4</v>
      </c>
      <c r="Q43" s="138">
        <v>1.1390072169599999E-3</v>
      </c>
      <c r="R43" s="138">
        <v>1.4579292377088002E-2</v>
      </c>
      <c r="S43" s="138">
        <v>8.2008519621120015E-3</v>
      </c>
      <c r="T43" s="138">
        <v>0.29614187640959999</v>
      </c>
      <c r="U43" s="138">
        <v>1.1390072169600002E-4</v>
      </c>
      <c r="V43" s="138">
        <v>9.1120577356799994E-3</v>
      </c>
      <c r="W43" s="138">
        <v>6.8340433017600004E-3</v>
      </c>
      <c r="X43" s="138">
        <v>2.1641137122239999E-3</v>
      </c>
      <c r="Y43" s="138">
        <v>1.7085108254400003E-2</v>
      </c>
      <c r="Z43" s="138">
        <v>1.9363122688320002E-3</v>
      </c>
      <c r="AA43" s="138">
        <v>1.7085108254400001E-3</v>
      </c>
      <c r="AB43" s="138">
        <v>2.2894045060896005E-2</v>
      </c>
      <c r="AC43" s="138">
        <v>2.5058158773120002E-4</v>
      </c>
      <c r="AD43" s="138">
        <v>1.4807093820480004E-7</v>
      </c>
      <c r="AE43" s="55"/>
      <c r="AF43" s="147">
        <v>1139.0072169600001</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9.9135612345178359</v>
      </c>
      <c r="F44" s="138">
        <v>1.1353747242320045</v>
      </c>
      <c r="G44" s="138">
        <v>0.64581709201632009</v>
      </c>
      <c r="H44" s="138">
        <v>1.8212881500000002E-3</v>
      </c>
      <c r="I44" s="138">
        <v>0.62365673837229774</v>
      </c>
      <c r="J44" s="138">
        <v>0</v>
      </c>
      <c r="K44" s="138">
        <v>0.62365673837229774</v>
      </c>
      <c r="L44" s="138">
        <v>0.62365673837229774</v>
      </c>
      <c r="M44" s="138">
        <v>3.3921053433185708</v>
      </c>
      <c r="N44" s="138" t="s">
        <v>442</v>
      </c>
      <c r="O44" s="138">
        <v>2.3670000000000002E-3</v>
      </c>
      <c r="P44" s="138" t="s">
        <v>442</v>
      </c>
      <c r="Q44" s="138" t="s">
        <v>442</v>
      </c>
      <c r="R44" s="138">
        <v>1.1835000000000002E-2</v>
      </c>
      <c r="S44" s="138">
        <v>0.40239000000000003</v>
      </c>
      <c r="T44" s="138">
        <v>1.6569000000000004E-2</v>
      </c>
      <c r="U44" s="138">
        <v>2.3670000000000002E-3</v>
      </c>
      <c r="V44" s="138">
        <v>0.23670000000000002</v>
      </c>
      <c r="W44" s="138" t="s">
        <v>442</v>
      </c>
      <c r="X44" s="138">
        <v>7.1010000000000005E-3</v>
      </c>
      <c r="Y44" s="138">
        <v>1.1835000000000002E-2</v>
      </c>
      <c r="Z44" s="138" t="s">
        <v>442</v>
      </c>
      <c r="AA44" s="138" t="s">
        <v>442</v>
      </c>
      <c r="AB44" s="138">
        <v>1.8936000000000001E-2</v>
      </c>
      <c r="AC44" s="138" t="s">
        <v>429</v>
      </c>
      <c r="AD44" s="138" t="s">
        <v>429</v>
      </c>
      <c r="AE44" s="55"/>
      <c r="AF44" s="147">
        <v>10251.064952640001</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2.225390301375739</v>
      </c>
      <c r="F45" s="138">
        <v>5.3939515615062918E-2</v>
      </c>
      <c r="G45" s="138">
        <v>8.4096954841665322E-2</v>
      </c>
      <c r="H45" s="138" t="s">
        <v>442</v>
      </c>
      <c r="I45" s="138">
        <v>3.2980160976067041E-2</v>
      </c>
      <c r="J45" s="138">
        <v>3.2980160976067041E-2</v>
      </c>
      <c r="K45" s="138">
        <v>3.2980160976067041E-2</v>
      </c>
      <c r="L45" s="138">
        <v>1.0223849902580783E-2</v>
      </c>
      <c r="M45" s="138">
        <v>0.11835870854962377</v>
      </c>
      <c r="N45" s="138">
        <v>4.0069354456903888E-3</v>
      </c>
      <c r="O45" s="138">
        <v>3.0822580351464525E-4</v>
      </c>
      <c r="P45" s="138">
        <v>9.246774105439356E-4</v>
      </c>
      <c r="Q45" s="138">
        <v>1.232903214058581E-3</v>
      </c>
      <c r="R45" s="138">
        <v>1.5411290175732263E-3</v>
      </c>
      <c r="S45" s="138">
        <v>2.7123870709288782E-2</v>
      </c>
      <c r="T45" s="138">
        <v>3.0822580351464523E-2</v>
      </c>
      <c r="U45" s="138">
        <v>3.0822580351464526E-3</v>
      </c>
      <c r="V45" s="138">
        <v>3.6987096421757425E-2</v>
      </c>
      <c r="W45" s="138">
        <v>4.0069354456903888E-3</v>
      </c>
      <c r="X45" s="138">
        <v>6.1645160702929056E-5</v>
      </c>
      <c r="Y45" s="138">
        <v>3.0822580351464525E-4</v>
      </c>
      <c r="Z45" s="138">
        <v>3.0822580351464525E-4</v>
      </c>
      <c r="AA45" s="138">
        <v>3.0822580351464528E-5</v>
      </c>
      <c r="AB45" s="138">
        <v>7.0891934808368408E-4</v>
      </c>
      <c r="AC45" s="138">
        <v>2.465806428117162E-3</v>
      </c>
      <c r="AD45" s="138">
        <v>1.171258053355652E-3</v>
      </c>
      <c r="AE45" s="55"/>
      <c r="AF45" s="147">
        <v>1334.8722990740528</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1.3453486170194331E-2</v>
      </c>
      <c r="J48" s="138">
        <v>0.13453486170194334</v>
      </c>
      <c r="K48" s="138">
        <v>0.33633715425485838</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2.8024411902817734</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3.1803269040000002</v>
      </c>
      <c r="AL52" s="45" t="s">
        <v>132</v>
      </c>
    </row>
    <row r="53" spans="1:38" s="2" customFormat="1" ht="26.25" customHeight="1" thickBot="1" x14ac:dyDescent="0.25">
      <c r="A53" s="65" t="s">
        <v>119</v>
      </c>
      <c r="B53" s="69" t="s">
        <v>133</v>
      </c>
      <c r="C53" s="71" t="s">
        <v>134</v>
      </c>
      <c r="D53" s="68"/>
      <c r="E53" s="138" t="s">
        <v>428</v>
      </c>
      <c r="F53" s="138">
        <v>3.4594905572495729</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1.5849729098461696</v>
      </c>
      <c r="AL53" s="45" t="s">
        <v>135</v>
      </c>
    </row>
    <row r="54" spans="1:38" s="2" customFormat="1" ht="37.5" customHeight="1" thickBot="1" x14ac:dyDescent="0.25">
      <c r="A54" s="65" t="s">
        <v>119</v>
      </c>
      <c r="B54" s="69" t="s">
        <v>136</v>
      </c>
      <c r="C54" s="71" t="s">
        <v>137</v>
      </c>
      <c r="D54" s="68"/>
      <c r="E54" s="138" t="s">
        <v>428</v>
      </c>
      <c r="F54" s="138">
        <v>0.27150610101102984</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139497.20988778915</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0.44373108</v>
      </c>
      <c r="J57" s="138">
        <v>0.79871594400000001</v>
      </c>
      <c r="K57" s="138">
        <v>0.88746216</v>
      </c>
      <c r="L57" s="138">
        <v>1.33119324E-2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3413.3159999999998</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7.2707400000000004E-3</v>
      </c>
      <c r="J58" s="138">
        <v>4.8471600000000004E-2</v>
      </c>
      <c r="K58" s="138">
        <v>9.6943200000000007E-2</v>
      </c>
      <c r="L58" s="138">
        <v>3.3445404000000008E-5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242.358</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1.09798E-2</v>
      </c>
      <c r="J59" s="138">
        <v>1.246835E-2</v>
      </c>
      <c r="K59" s="138">
        <v>1.4039050000000001E-2</v>
      </c>
      <c r="L59" s="138">
        <v>8.9594960000000009E-5</v>
      </c>
      <c r="M59" s="138" t="s">
        <v>429</v>
      </c>
      <c r="N59" s="138">
        <v>0.22372686060785238</v>
      </c>
      <c r="O59" s="138">
        <v>3.8325388145063807E-3</v>
      </c>
      <c r="P59" s="138">
        <v>5.6563495420471001E-4</v>
      </c>
      <c r="Q59" s="138">
        <v>8.8659647470421005E-3</v>
      </c>
      <c r="R59" s="138">
        <v>1.2759647470421003E-2</v>
      </c>
      <c r="S59" s="138">
        <v>1.6596474704210031E-3</v>
      </c>
      <c r="T59" s="138">
        <v>1.1223354204911773E-2</v>
      </c>
      <c r="U59" s="138">
        <v>4.5109984574428691E-2</v>
      </c>
      <c r="V59" s="138">
        <v>3.3032689668484098E-2</v>
      </c>
      <c r="W59" s="138">
        <v>0.11211316722846441</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31.963705183520599</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0.3830755179411765</v>
      </c>
      <c r="J60" s="138">
        <v>3.1362551794117648</v>
      </c>
      <c r="K60" s="138">
        <v>10.075260566000001</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134.94873258823529</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8.3608651191804606E-2</v>
      </c>
      <c r="J61" s="138">
        <v>0.83608651191804606</v>
      </c>
      <c r="K61" s="138">
        <v>2.7846144785787015</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12466513.678767782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4.2689239552941182E-8</v>
      </c>
      <c r="J62" s="138">
        <v>4.2689239552941178E-7</v>
      </c>
      <c r="K62" s="138">
        <v>8.5378479105882355E-7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71.148732588235305</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7.0087809999999987E-2</v>
      </c>
      <c r="X63" s="138">
        <v>1.76832E-2</v>
      </c>
      <c r="Y63" s="138" t="s">
        <v>428</v>
      </c>
      <c r="Z63" s="138">
        <v>2.9408000000000004E-3</v>
      </c>
      <c r="AA63" s="138" t="s">
        <v>428</v>
      </c>
      <c r="AB63" s="138">
        <v>2.0624E-2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0.187</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130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0.13200000000000001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6.0939360000000003E-3</v>
      </c>
      <c r="J71" s="138">
        <v>4.8751488000000003E-2</v>
      </c>
      <c r="K71" s="138">
        <v>0.15234839999999999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v>1.2424785609716599E-2</v>
      </c>
      <c r="X72" s="138" t="s">
        <v>428</v>
      </c>
      <c r="Y72" s="138" t="s">
        <v>443</v>
      </c>
      <c r="Z72" s="138" t="s">
        <v>428</v>
      </c>
      <c r="AA72" s="138" t="s">
        <v>428</v>
      </c>
      <c r="AB72" s="138" t="s">
        <v>428</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3.1278480000000003E-3</v>
      </c>
      <c r="J73" s="138">
        <v>4.4311180000000004E-3</v>
      </c>
      <c r="K73" s="138">
        <v>5.2130800000000001E-3</v>
      </c>
      <c r="L73" s="138" t="s">
        <v>428</v>
      </c>
      <c r="M73" s="138" t="s">
        <v>428</v>
      </c>
      <c r="N73" s="138">
        <v>0.12857835294117645</v>
      </c>
      <c r="O73" s="138">
        <v>2.4140235294117648E-3</v>
      </c>
      <c r="P73" s="138" t="s">
        <v>428</v>
      </c>
      <c r="Q73" s="138">
        <v>5.0657647058823529E-3</v>
      </c>
      <c r="R73" s="138">
        <v>1.8574470588235293E-2</v>
      </c>
      <c r="S73" s="138" t="s">
        <v>428</v>
      </c>
      <c r="T73" s="138">
        <v>8.4429411764705888E-3</v>
      </c>
      <c r="U73" s="138" t="s">
        <v>428</v>
      </c>
      <c r="V73" s="138">
        <v>0.14342941176470589</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1.5325714285714287E-3</v>
      </c>
      <c r="J74" s="138">
        <v>1.7880000000000001E-3</v>
      </c>
      <c r="K74" s="138">
        <v>2.2988571428571433E-3</v>
      </c>
      <c r="L74" s="138">
        <v>3.5249142857142857E-5</v>
      </c>
      <c r="M74" s="138" t="s">
        <v>430</v>
      </c>
      <c r="N74" s="138" t="s">
        <v>430</v>
      </c>
      <c r="O74" s="138" t="s">
        <v>430</v>
      </c>
      <c r="P74" s="138" t="s">
        <v>430</v>
      </c>
      <c r="Q74" s="138" t="s">
        <v>430</v>
      </c>
      <c r="R74" s="138" t="s">
        <v>430</v>
      </c>
      <c r="S74" s="138" t="s">
        <v>430</v>
      </c>
      <c r="T74" s="138" t="s">
        <v>430</v>
      </c>
      <c r="U74" s="138" t="s">
        <v>430</v>
      </c>
      <c r="V74" s="138">
        <v>4.2622594716198094E-2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1.7999999999999997E-5</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9.1300000000000007E-4</v>
      </c>
      <c r="O80" s="138">
        <v>2.0000000000000002E-5</v>
      </c>
      <c r="P80" s="138" t="s">
        <v>428</v>
      </c>
      <c r="Q80" s="138" t="s">
        <v>428</v>
      </c>
      <c r="R80" s="138">
        <v>0.28999999999999998</v>
      </c>
      <c r="S80" s="138">
        <v>1.84E-4</v>
      </c>
      <c r="T80" s="138">
        <v>1.26E-2</v>
      </c>
      <c r="U80" s="138" t="s">
        <v>428</v>
      </c>
      <c r="V80" s="138">
        <v>0.2359</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8.8567891999999979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3917.2</v>
      </c>
      <c r="AL82" s="45" t="s">
        <v>219</v>
      </c>
    </row>
    <row r="83" spans="1:38" s="2" customFormat="1" ht="26.25" customHeight="1" thickBot="1" x14ac:dyDescent="0.25">
      <c r="A83" s="65" t="s">
        <v>53</v>
      </c>
      <c r="B83" s="76" t="s">
        <v>211</v>
      </c>
      <c r="C83" s="77" t="s">
        <v>212</v>
      </c>
      <c r="D83" s="67"/>
      <c r="E83" s="138" t="s">
        <v>442</v>
      </c>
      <c r="F83" s="138">
        <v>5.1200000000000002E-2</v>
      </c>
      <c r="G83" s="138" t="s">
        <v>442</v>
      </c>
      <c r="H83" s="138" t="s">
        <v>428</v>
      </c>
      <c r="I83" s="138">
        <v>0.32</v>
      </c>
      <c r="J83" s="138">
        <v>6.4</v>
      </c>
      <c r="K83" s="138">
        <v>48</v>
      </c>
      <c r="L83" s="138">
        <v>1.8239999999999999E-2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6.5634361885378079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1.4505755716893547</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3.1534251558464228</v>
      </c>
      <c r="AL86" s="45" t="s">
        <v>219</v>
      </c>
    </row>
    <row r="87" spans="1:38" s="2" customFormat="1" ht="26.25" customHeight="1" thickBot="1" x14ac:dyDescent="0.25">
      <c r="A87" s="65" t="s">
        <v>208</v>
      </c>
      <c r="B87" s="71" t="s">
        <v>220</v>
      </c>
      <c r="C87" s="75" t="s">
        <v>221</v>
      </c>
      <c r="D87" s="67"/>
      <c r="E87" s="138" t="s">
        <v>428</v>
      </c>
      <c r="F87" s="138">
        <v>6.9446050954792421E-2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0.1109638441535771</v>
      </c>
      <c r="AL87" s="45" t="s">
        <v>219</v>
      </c>
    </row>
    <row r="88" spans="1:38" s="2" customFormat="1" ht="26.25" customHeight="1" thickBot="1" x14ac:dyDescent="0.25">
      <c r="A88" s="65" t="s">
        <v>208</v>
      </c>
      <c r="B88" s="71" t="s">
        <v>222</v>
      </c>
      <c r="C88" s="75" t="s">
        <v>223</v>
      </c>
      <c r="D88" s="67"/>
      <c r="E88" s="138" t="s">
        <v>442</v>
      </c>
      <c r="F88" s="138">
        <v>2.4733607067187497</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1.7044687499999998</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2.4743534333333335</v>
      </c>
      <c r="G90" s="138" t="s">
        <v>428</v>
      </c>
      <c r="H90" s="138" t="s">
        <v>428</v>
      </c>
      <c r="I90" s="138">
        <v>4.0200000000000001E-3</v>
      </c>
      <c r="J90" s="138">
        <v>6.0299999999999998E-3</v>
      </c>
      <c r="K90" s="138">
        <v>7.3700000000000007E-3</v>
      </c>
      <c r="L90" s="138" t="s">
        <v>428</v>
      </c>
      <c r="M90" s="138" t="s">
        <v>428</v>
      </c>
      <c r="N90" s="138">
        <v>2.3393456365764778E-4</v>
      </c>
      <c r="O90" s="138">
        <v>3.2130771393941993E-2</v>
      </c>
      <c r="P90" s="138" t="s">
        <v>430</v>
      </c>
      <c r="Q90" s="138" t="s">
        <v>430</v>
      </c>
      <c r="R90" s="138">
        <v>0.13528745850080839</v>
      </c>
      <c r="S90" s="138">
        <v>5.4819605580015116</v>
      </c>
      <c r="T90" s="138">
        <v>0.22470401310368646</v>
      </c>
      <c r="U90" s="138">
        <v>3.1989846958003644E-2</v>
      </c>
      <c r="V90" s="138">
        <v>3.1722090529720806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6.7</v>
      </c>
      <c r="AL90" s="148" t="s">
        <v>439</v>
      </c>
    </row>
    <row r="91" spans="1:38" s="2" customFormat="1" ht="26.25" customHeight="1" thickBot="1" x14ac:dyDescent="0.25">
      <c r="A91" s="65" t="s">
        <v>208</v>
      </c>
      <c r="B91" s="69" t="s">
        <v>404</v>
      </c>
      <c r="C91" s="71" t="s">
        <v>228</v>
      </c>
      <c r="D91" s="67"/>
      <c r="E91" s="138">
        <v>1.5015904568879615E-2</v>
      </c>
      <c r="F91" s="138">
        <v>4.0342867003999999E-2</v>
      </c>
      <c r="G91" s="138">
        <v>1.4355440929401841E-4</v>
      </c>
      <c r="H91" s="138">
        <v>3.4591507864999996E-2</v>
      </c>
      <c r="I91" s="138">
        <v>0.22752212940156663</v>
      </c>
      <c r="J91" s="138">
        <v>0.2298028381955822</v>
      </c>
      <c r="K91" s="138">
        <v>0.23027390581018606</v>
      </c>
      <c r="L91" s="138">
        <v>9.0021273479999997E-2</v>
      </c>
      <c r="M91" s="138">
        <v>0.45961507300418941</v>
      </c>
      <c r="N91" s="138">
        <v>3.7267104929308091E-2</v>
      </c>
      <c r="O91" s="138">
        <v>4.5080987907468596E-2</v>
      </c>
      <c r="P91" s="138">
        <v>2.7094706389930628E-6</v>
      </c>
      <c r="Q91" s="138">
        <v>6.3220981576504791E-5</v>
      </c>
      <c r="R91" s="138">
        <v>7.4153933277704869E-4</v>
      </c>
      <c r="S91" s="138">
        <v>6.6115986980577551E-2</v>
      </c>
      <c r="T91" s="138">
        <v>2.3931355548417403E-2</v>
      </c>
      <c r="U91" s="138" t="s">
        <v>442</v>
      </c>
      <c r="V91" s="138">
        <v>3.4864307249617484E-2</v>
      </c>
      <c r="W91" s="138">
        <v>8.3353031000000003E-4</v>
      </c>
      <c r="X91" s="138">
        <v>6.5426136441000008E-3</v>
      </c>
      <c r="Y91" s="138">
        <v>3.2105356394999994E-3</v>
      </c>
      <c r="Z91" s="138">
        <v>3.2105356394999994E-3</v>
      </c>
      <c r="AA91" s="138">
        <v>3.2105356394999994E-3</v>
      </c>
      <c r="AB91" s="138">
        <v>1.6174220562599997E-2</v>
      </c>
      <c r="AC91" s="138" t="s">
        <v>442</v>
      </c>
      <c r="AD91" s="138" t="s">
        <v>442</v>
      </c>
      <c r="AE91" s="55"/>
      <c r="AF91" s="147" t="s">
        <v>428</v>
      </c>
      <c r="AG91" s="147" t="s">
        <v>428</v>
      </c>
      <c r="AH91" s="147" t="s">
        <v>428</v>
      </c>
      <c r="AI91" s="147" t="s">
        <v>428</v>
      </c>
      <c r="AJ91" s="147" t="s">
        <v>428</v>
      </c>
      <c r="AK91" s="147">
        <v>8335.3030999999992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12.667978845918887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8.2721510442152769E-7</v>
      </c>
      <c r="X98" s="138" t="s">
        <v>428</v>
      </c>
      <c r="Y98" s="138" t="s">
        <v>428</v>
      </c>
      <c r="Z98" s="138" t="s">
        <v>428</v>
      </c>
      <c r="AA98" s="138" t="s">
        <v>428</v>
      </c>
      <c r="AB98" s="138" t="s">
        <v>428</v>
      </c>
      <c r="AC98" s="138" t="s">
        <v>428</v>
      </c>
      <c r="AD98" s="138">
        <v>3.9271067677176199</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4.6720144554728942E-2</v>
      </c>
      <c r="F99" s="138">
        <v>9.0460493165857567</v>
      </c>
      <c r="G99" s="138" t="s">
        <v>428</v>
      </c>
      <c r="H99" s="138">
        <v>12.028409453710591</v>
      </c>
      <c r="I99" s="138">
        <v>0.20367115432978689</v>
      </c>
      <c r="J99" s="138">
        <v>0.31266016414972814</v>
      </c>
      <c r="K99" s="138">
        <v>0.59928531729318235</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1146.4000000000001</v>
      </c>
      <c r="AL99" s="45" t="s">
        <v>245</v>
      </c>
    </row>
    <row r="100" spans="1:38" s="2" customFormat="1" ht="26.25" customHeight="1" thickBot="1" x14ac:dyDescent="0.25">
      <c r="A100" s="65" t="s">
        <v>243</v>
      </c>
      <c r="B100" s="65" t="s">
        <v>246</v>
      </c>
      <c r="C100" s="66" t="s">
        <v>408</v>
      </c>
      <c r="D100" s="79"/>
      <c r="E100" s="138">
        <v>0.69355044807749922</v>
      </c>
      <c r="F100" s="138">
        <v>26.944614515368876</v>
      </c>
      <c r="G100" s="138" t="s">
        <v>428</v>
      </c>
      <c r="H100" s="138">
        <v>34.433872595254371</v>
      </c>
      <c r="I100" s="138">
        <v>0.40380943256354579</v>
      </c>
      <c r="J100" s="138">
        <v>0.61388127982616392</v>
      </c>
      <c r="K100" s="138">
        <v>0.98835398415965869</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5814.4</v>
      </c>
      <c r="AL100" s="45" t="s">
        <v>245</v>
      </c>
    </row>
    <row r="101" spans="1:38" s="2" customFormat="1" ht="26.25" customHeight="1" thickBot="1" x14ac:dyDescent="0.25">
      <c r="A101" s="65" t="s">
        <v>243</v>
      </c>
      <c r="B101" s="65" t="s">
        <v>247</v>
      </c>
      <c r="C101" s="66" t="s">
        <v>248</v>
      </c>
      <c r="D101" s="79"/>
      <c r="E101" s="138">
        <v>6.3456019849066167E-2</v>
      </c>
      <c r="F101" s="138">
        <v>0.27470509142861516</v>
      </c>
      <c r="G101" s="138" t="s">
        <v>428</v>
      </c>
      <c r="H101" s="138">
        <v>1.2672257864461371</v>
      </c>
      <c r="I101" s="138">
        <v>1.0353640927840413E-2</v>
      </c>
      <c r="J101" s="138">
        <v>3.4106111291709588E-2</v>
      </c>
      <c r="K101" s="138">
        <v>8.5265278229273975E-2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6682.4054999999989</v>
      </c>
      <c r="AL101" s="45" t="s">
        <v>245</v>
      </c>
    </row>
    <row r="102" spans="1:38" s="2" customFormat="1" ht="26.25" customHeight="1" thickBot="1" x14ac:dyDescent="0.25">
      <c r="A102" s="65" t="s">
        <v>243</v>
      </c>
      <c r="B102" s="65" t="s">
        <v>249</v>
      </c>
      <c r="C102" s="66" t="s">
        <v>386</v>
      </c>
      <c r="D102" s="79"/>
      <c r="E102" s="138">
        <v>2.6365411684285715E-3</v>
      </c>
      <c r="F102" s="138">
        <v>1.3538888187696878</v>
      </c>
      <c r="G102" s="138" t="s">
        <v>428</v>
      </c>
      <c r="H102" s="138">
        <v>5.2043871657512355</v>
      </c>
      <c r="I102" s="138">
        <v>9.1438000000000005E-3</v>
      </c>
      <c r="J102" s="138">
        <v>0.20611850000000004</v>
      </c>
      <c r="K102" s="138">
        <v>1.3952965000000002</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1790.8000000000002</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9.1734725734976866E-4</v>
      </c>
      <c r="F104" s="138">
        <v>1.2231127695499422E-3</v>
      </c>
      <c r="G104" s="138" t="s">
        <v>428</v>
      </c>
      <c r="H104" s="138">
        <v>1.255406920533346E-2</v>
      </c>
      <c r="I104" s="138">
        <v>1.4179805260273975E-5</v>
      </c>
      <c r="J104" s="138">
        <v>4.6709946739726033E-5</v>
      </c>
      <c r="K104" s="138">
        <v>1.1677486684931508E-4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7.7</v>
      </c>
      <c r="AL104" s="45" t="s">
        <v>245</v>
      </c>
    </row>
    <row r="105" spans="1:38" s="2" customFormat="1" ht="26.25" customHeight="1" thickBot="1" x14ac:dyDescent="0.25">
      <c r="A105" s="65" t="s">
        <v>243</v>
      </c>
      <c r="B105" s="65" t="s">
        <v>254</v>
      </c>
      <c r="C105" s="66" t="s">
        <v>255</v>
      </c>
      <c r="D105" s="79"/>
      <c r="E105" s="138">
        <v>2.64677916651485E-2</v>
      </c>
      <c r="F105" s="138">
        <v>0.13383409432584759</v>
      </c>
      <c r="G105" s="138" t="s">
        <v>428</v>
      </c>
      <c r="H105" s="138">
        <v>0.62010664850293862</v>
      </c>
      <c r="I105" s="138">
        <v>5.0123835616438352E-3</v>
      </c>
      <c r="J105" s="138">
        <v>7.8766027397260269E-3</v>
      </c>
      <c r="K105" s="138">
        <v>1.7185315068493148E-2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72.599999999999994</v>
      </c>
      <c r="AL105" s="45" t="s">
        <v>245</v>
      </c>
    </row>
    <row r="106" spans="1:38" s="2" customFormat="1" ht="26.25" customHeight="1" thickBot="1" x14ac:dyDescent="0.25">
      <c r="A106" s="65" t="s">
        <v>243</v>
      </c>
      <c r="B106" s="65" t="s">
        <v>256</v>
      </c>
      <c r="C106" s="66" t="s">
        <v>257</v>
      </c>
      <c r="D106" s="79"/>
      <c r="E106" s="138">
        <v>1.1682815629808216E-3</v>
      </c>
      <c r="F106" s="138">
        <v>4.7246006222089465E-3</v>
      </c>
      <c r="G106" s="138" t="s">
        <v>428</v>
      </c>
      <c r="H106" s="138">
        <v>2.7371349060516633E-2</v>
      </c>
      <c r="I106" s="138">
        <v>2.3178082191780821E-4</v>
      </c>
      <c r="J106" s="138">
        <v>3.7084931506849313E-4</v>
      </c>
      <c r="K106" s="138">
        <v>7.8805479452054793E-4</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4.7</v>
      </c>
      <c r="AL106" s="45" t="s">
        <v>245</v>
      </c>
    </row>
    <row r="107" spans="1:38" s="2" customFormat="1" ht="26.25" customHeight="1" thickBot="1" x14ac:dyDescent="0.25">
      <c r="A107" s="65" t="s">
        <v>243</v>
      </c>
      <c r="B107" s="65" t="s">
        <v>258</v>
      </c>
      <c r="C107" s="66" t="s">
        <v>379</v>
      </c>
      <c r="D107" s="79"/>
      <c r="E107" s="138">
        <v>1.8008814068736004E-2</v>
      </c>
      <c r="F107" s="138">
        <v>0.26614499999999996</v>
      </c>
      <c r="G107" s="138" t="s">
        <v>428</v>
      </c>
      <c r="H107" s="138">
        <v>0.21962923244697607</v>
      </c>
      <c r="I107" s="138">
        <v>4.8390000000000004E-3</v>
      </c>
      <c r="J107" s="138">
        <v>6.4519999999999994E-2</v>
      </c>
      <c r="K107" s="138">
        <v>0.30646999999999996</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1613</v>
      </c>
      <c r="AL107" s="45" t="s">
        <v>245</v>
      </c>
    </row>
    <row r="108" spans="1:38" s="2" customFormat="1" ht="26.25" customHeight="1" thickBot="1" x14ac:dyDescent="0.25">
      <c r="A108" s="65" t="s">
        <v>243</v>
      </c>
      <c r="B108" s="65" t="s">
        <v>259</v>
      </c>
      <c r="C108" s="66" t="s">
        <v>380</v>
      </c>
      <c r="D108" s="79"/>
      <c r="E108" s="138">
        <v>7.9391427967456352E-2</v>
      </c>
      <c r="F108" s="138">
        <v>1.3307721709090907</v>
      </c>
      <c r="G108" s="138" t="s">
        <v>428</v>
      </c>
      <c r="H108" s="138">
        <v>1.6601416101395174</v>
      </c>
      <c r="I108" s="138">
        <v>2.4643929090909091E-2</v>
      </c>
      <c r="J108" s="138">
        <v>0.24643929090909089</v>
      </c>
      <c r="K108" s="138">
        <v>0.49287858181818178</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12321.964545454544</v>
      </c>
      <c r="AL108" s="45" t="s">
        <v>245</v>
      </c>
    </row>
    <row r="109" spans="1:38" s="2" customFormat="1" ht="26.25" customHeight="1" thickBot="1" x14ac:dyDescent="0.25">
      <c r="A109" s="65" t="s">
        <v>243</v>
      </c>
      <c r="B109" s="65" t="s">
        <v>260</v>
      </c>
      <c r="C109" s="66" t="s">
        <v>381</v>
      </c>
      <c r="D109" s="79"/>
      <c r="E109" s="138">
        <v>2.8648934246399999E-2</v>
      </c>
      <c r="F109" s="138">
        <v>0.61007737799999995</v>
      </c>
      <c r="G109" s="138" t="s">
        <v>428</v>
      </c>
      <c r="H109" s="138">
        <v>0.82420780062720023</v>
      </c>
      <c r="I109" s="138">
        <v>2.4952039999999998E-2</v>
      </c>
      <c r="J109" s="138">
        <v>0.13723621999999999</v>
      </c>
      <c r="K109" s="138">
        <v>0.13723621999999999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1247.6019999999999</v>
      </c>
      <c r="AL109" s="45" t="s">
        <v>245</v>
      </c>
    </row>
    <row r="110" spans="1:38" s="2" customFormat="1" ht="26.25" customHeight="1" thickBot="1" x14ac:dyDescent="0.25">
      <c r="A110" s="65" t="s">
        <v>243</v>
      </c>
      <c r="B110" s="65" t="s">
        <v>261</v>
      </c>
      <c r="C110" s="66" t="s">
        <v>382</v>
      </c>
      <c r="D110" s="79"/>
      <c r="E110" s="138">
        <v>5.0654966427341004E-3</v>
      </c>
      <c r="F110" s="138">
        <v>0.17715453205999998</v>
      </c>
      <c r="G110" s="138" t="s">
        <v>428</v>
      </c>
      <c r="H110" s="138">
        <v>0.10645894061735682</v>
      </c>
      <c r="I110" s="138">
        <v>6.7017942799999994E-3</v>
      </c>
      <c r="J110" s="138">
        <v>5.2010292933333341E-2</v>
      </c>
      <c r="K110" s="138">
        <v>5.2010292933333341E-2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362.27920666666665</v>
      </c>
      <c r="AL110" s="45" t="s">
        <v>245</v>
      </c>
    </row>
    <row r="111" spans="1:38" s="2" customFormat="1" ht="26.25" customHeight="1" thickBot="1" x14ac:dyDescent="0.25">
      <c r="A111" s="65" t="s">
        <v>243</v>
      </c>
      <c r="B111" s="65" t="s">
        <v>262</v>
      </c>
      <c r="C111" s="66" t="s">
        <v>376</v>
      </c>
      <c r="D111" s="79"/>
      <c r="E111" s="138">
        <v>1.101038007156503E-2</v>
      </c>
      <c r="F111" s="138">
        <v>0.29176387399999998</v>
      </c>
      <c r="G111" s="138" t="s">
        <v>428</v>
      </c>
      <c r="H111" s="138">
        <v>0.1929606804833163</v>
      </c>
      <c r="I111" s="138">
        <v>6.3019879999999995E-4</v>
      </c>
      <c r="J111" s="138">
        <v>1.2153833999999999E-3</v>
      </c>
      <c r="K111" s="138">
        <v>2.7008519999999997E-3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161.64733333333334</v>
      </c>
      <c r="AL111" s="45" t="s">
        <v>245</v>
      </c>
    </row>
    <row r="112" spans="1:38" s="2" customFormat="1" ht="26.25" customHeight="1" thickBot="1" x14ac:dyDescent="0.25">
      <c r="A112" s="65" t="s">
        <v>263</v>
      </c>
      <c r="B112" s="65" t="s">
        <v>264</v>
      </c>
      <c r="C112" s="66" t="s">
        <v>265</v>
      </c>
      <c r="D112" s="67"/>
      <c r="E112" s="138">
        <v>13.986295807914777</v>
      </c>
      <c r="F112" s="138" t="s">
        <v>428</v>
      </c>
      <c r="G112" s="138" t="s">
        <v>428</v>
      </c>
      <c r="H112" s="138">
        <v>17.681021399999999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363513600</v>
      </c>
      <c r="AL112" s="45" t="s">
        <v>418</v>
      </c>
    </row>
    <row r="113" spans="1:38" s="2" customFormat="1" ht="26.25" customHeight="1" thickBot="1" x14ac:dyDescent="0.25">
      <c r="A113" s="65" t="s">
        <v>263</v>
      </c>
      <c r="B113" s="80" t="s">
        <v>266</v>
      </c>
      <c r="C113" s="81" t="s">
        <v>267</v>
      </c>
      <c r="D113" s="67"/>
      <c r="E113" s="138">
        <v>6.4847059484547813</v>
      </c>
      <c r="F113" s="138" t="s">
        <v>429</v>
      </c>
      <c r="G113" s="138" t="s">
        <v>428</v>
      </c>
      <c r="H113" s="138">
        <v>38.587192423097854</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168542.03833800214</v>
      </c>
      <c r="AL113" s="148" t="s">
        <v>435</v>
      </c>
    </row>
    <row r="114" spans="1:38" s="2" customFormat="1" ht="26.25" customHeight="1" thickBot="1" x14ac:dyDescent="0.25">
      <c r="A114" s="65" t="s">
        <v>263</v>
      </c>
      <c r="B114" s="80" t="s">
        <v>268</v>
      </c>
      <c r="C114" s="81" t="s">
        <v>387</v>
      </c>
      <c r="D114" s="67"/>
      <c r="E114" s="138">
        <v>5.1447251050726145E-2</v>
      </c>
      <c r="F114" s="138" t="s">
        <v>442</v>
      </c>
      <c r="G114" s="138" t="s">
        <v>428</v>
      </c>
      <c r="H114" s="138">
        <v>0.1738295</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1337150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11.32286533964461</v>
      </c>
      <c r="F116" s="138" t="s">
        <v>429</v>
      </c>
      <c r="G116" s="138" t="s">
        <v>428</v>
      </c>
      <c r="H116" s="138">
        <v>12.600771184183394</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294289.18124269921</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4.802E-2</v>
      </c>
      <c r="J119" s="138">
        <v>1.18276</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1523.4839999999999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7.8543999999999992E-3</v>
      </c>
      <c r="J120" s="138">
        <v>4.9090000000000002E-2</v>
      </c>
      <c r="K120" s="138">
        <v>0.19636000000000001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1963.6</v>
      </c>
      <c r="AL120" s="148" t="s">
        <v>434</v>
      </c>
    </row>
    <row r="121" spans="1:38" s="2" customFormat="1" ht="26.25" customHeight="1" thickBot="1" x14ac:dyDescent="0.25">
      <c r="A121" s="65" t="s">
        <v>263</v>
      </c>
      <c r="B121" s="65" t="s">
        <v>279</v>
      </c>
      <c r="C121" s="71" t="s">
        <v>280</v>
      </c>
      <c r="D121" s="68"/>
      <c r="E121" s="138" t="s">
        <v>442</v>
      </c>
      <c r="F121" s="138">
        <v>4.4998634188785607</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7.7173456375820466</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0.57962660888499462</v>
      </c>
      <c r="G125" s="138" t="s">
        <v>428</v>
      </c>
      <c r="H125" s="138" t="s">
        <v>428</v>
      </c>
      <c r="I125" s="138">
        <v>7.2396440549999993E-5</v>
      </c>
      <c r="J125" s="138">
        <v>4.804491054681818E-4</v>
      </c>
      <c r="K125" s="138">
        <v>1.0157439992318181E-3</v>
      </c>
      <c r="L125" s="138" t="s">
        <v>442</v>
      </c>
      <c r="M125" s="138" t="s">
        <v>428</v>
      </c>
      <c r="N125" s="138" t="s">
        <v>428</v>
      </c>
      <c r="O125" s="138" t="s">
        <v>428</v>
      </c>
      <c r="P125" s="138">
        <v>1.9817578739496074E-2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2128.2585318181818</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8.1631199999999994E-3</v>
      </c>
      <c r="I126" s="138" t="s">
        <v>442</v>
      </c>
      <c r="J126" s="138" t="s">
        <v>442</v>
      </c>
      <c r="K126" s="138" t="s">
        <v>442</v>
      </c>
      <c r="L126" s="138" t="s">
        <v>442</v>
      </c>
      <c r="M126" s="138">
        <v>1.9047280000000003E-2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1.8992099999999998E-2</v>
      </c>
      <c r="F129" s="138">
        <v>0.16154199999999999</v>
      </c>
      <c r="G129" s="138">
        <v>1.0260099999999999E-3</v>
      </c>
      <c r="H129" s="138" t="s">
        <v>442</v>
      </c>
      <c r="I129" s="138">
        <v>8.7320000000000011E-5</v>
      </c>
      <c r="J129" s="138">
        <v>1.5281E-4</v>
      </c>
      <c r="K129" s="138">
        <v>2.1830000000000002E-4</v>
      </c>
      <c r="L129" s="138">
        <v>3.0562000000000005E-6</v>
      </c>
      <c r="M129" s="138">
        <v>1.5281000000000001E-3</v>
      </c>
      <c r="N129" s="138">
        <v>2.8379000000000001E-2</v>
      </c>
      <c r="O129" s="138">
        <v>2.183E-3</v>
      </c>
      <c r="P129" s="138">
        <v>1.22248E-3</v>
      </c>
      <c r="Q129" s="138">
        <v>0.59420734955868448</v>
      </c>
      <c r="R129" s="138">
        <v>0.57406280057339509</v>
      </c>
      <c r="S129" s="138">
        <v>0.31672430376463173</v>
      </c>
      <c r="T129" s="138">
        <v>3.0562000000000007E-3</v>
      </c>
      <c r="U129" s="138" t="s">
        <v>430</v>
      </c>
      <c r="V129" s="138" t="s">
        <v>442</v>
      </c>
      <c r="W129" s="138">
        <v>1.7053290000000002E-2</v>
      </c>
      <c r="X129" s="138">
        <v>5.1433859962406007E-6</v>
      </c>
      <c r="Y129" s="138">
        <v>2.228800598370927E-5</v>
      </c>
      <c r="Z129" s="138">
        <v>2.228800598370927E-5</v>
      </c>
      <c r="AA129" s="138" t="s">
        <v>442</v>
      </c>
      <c r="AB129" s="138">
        <v>4.9719397963659141E-5</v>
      </c>
      <c r="AC129" s="138">
        <v>1.7144619987468669E-2</v>
      </c>
      <c r="AD129" s="138">
        <v>2.8866536666666665E-2</v>
      </c>
      <c r="AE129" s="55"/>
      <c r="AF129" s="147" t="s">
        <v>428</v>
      </c>
      <c r="AG129" s="147" t="s">
        <v>428</v>
      </c>
      <c r="AH129" s="147" t="s">
        <v>428</v>
      </c>
      <c r="AI129" s="147" t="s">
        <v>428</v>
      </c>
      <c r="AJ129" s="147" t="s">
        <v>428</v>
      </c>
      <c r="AK129" s="147">
        <v>21.83</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1.9387499999999999E-3</v>
      </c>
      <c r="F133" s="138">
        <v>3.0549999999999997E-5</v>
      </c>
      <c r="G133" s="138">
        <v>2.6555000000000003E-4</v>
      </c>
      <c r="H133" s="138" t="s">
        <v>442</v>
      </c>
      <c r="I133" s="138">
        <v>8.1545000000000006E-5</v>
      </c>
      <c r="J133" s="138">
        <v>8.1545000000000006E-5</v>
      </c>
      <c r="K133" s="138">
        <v>9.0616000000000001E-5</v>
      </c>
      <c r="L133" s="138" t="s">
        <v>442</v>
      </c>
      <c r="M133" s="138">
        <v>3.2900000000000008E-4</v>
      </c>
      <c r="N133" s="138">
        <v>7.0570500000000005E-5</v>
      </c>
      <c r="O133" s="138">
        <v>1.1820500000000001E-5</v>
      </c>
      <c r="P133" s="138">
        <v>3.5015000000000003E-3</v>
      </c>
      <c r="Q133" s="138">
        <v>3.1983499999999996E-5</v>
      </c>
      <c r="R133" s="138">
        <v>3.1865999999999996E-5</v>
      </c>
      <c r="S133" s="138">
        <v>2.9210500000000001E-5</v>
      </c>
      <c r="T133" s="138">
        <v>4.0725499999999995E-5</v>
      </c>
      <c r="U133" s="138">
        <v>4.6483000000000002E-5</v>
      </c>
      <c r="V133" s="138">
        <v>3.7628200000000003E-4</v>
      </c>
      <c r="W133" s="138">
        <v>6.3449999999999997E-5</v>
      </c>
      <c r="X133" s="138">
        <v>3.1019999999999996E-8</v>
      </c>
      <c r="Y133" s="138">
        <v>1.6943499999999999E-8</v>
      </c>
      <c r="Z133" s="138">
        <v>1.5133999999999998E-8</v>
      </c>
      <c r="AA133" s="138">
        <v>1.6426499999999998E-8</v>
      </c>
      <c r="AB133" s="138">
        <v>7.9523999999999991E-8</v>
      </c>
      <c r="AC133" s="138">
        <v>3.525E-4</v>
      </c>
      <c r="AD133" s="138">
        <v>9.6349999999999995E-4</v>
      </c>
      <c r="AE133" s="55"/>
      <c r="AF133" s="147" t="s">
        <v>428</v>
      </c>
      <c r="AG133" s="147" t="s">
        <v>428</v>
      </c>
      <c r="AH133" s="147" t="s">
        <v>428</v>
      </c>
      <c r="AI133" s="147" t="s">
        <v>428</v>
      </c>
      <c r="AJ133" s="147" t="s">
        <v>428</v>
      </c>
      <c r="AK133" s="147">
        <v>2350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0.46837753920000003</v>
      </c>
      <c r="X135" s="138">
        <v>1.39732632528E-4</v>
      </c>
      <c r="Y135" s="138">
        <v>6.3230967792000004E-4</v>
      </c>
      <c r="Z135" s="138">
        <v>6.3230967792000004E-4</v>
      </c>
      <c r="AA135" s="138" t="s">
        <v>442</v>
      </c>
      <c r="AB135" s="138">
        <v>1.4043519883680002E-3</v>
      </c>
      <c r="AC135" s="138" t="s">
        <v>442</v>
      </c>
      <c r="AD135" s="138">
        <v>0.79624181663999993</v>
      </c>
      <c r="AE135" s="55"/>
      <c r="AF135" s="147" t="s">
        <v>428</v>
      </c>
      <c r="AG135" s="147" t="s">
        <v>428</v>
      </c>
      <c r="AH135" s="147" t="s">
        <v>428</v>
      </c>
      <c r="AI135" s="147" t="s">
        <v>428</v>
      </c>
      <c r="AJ135" s="147" t="s">
        <v>428</v>
      </c>
      <c r="AK135" s="147">
        <v>1.561258464</v>
      </c>
      <c r="AL135" s="148" t="s">
        <v>432</v>
      </c>
    </row>
    <row r="136" spans="1:38" s="2" customFormat="1" ht="26.25" customHeight="1" thickBot="1" x14ac:dyDescent="0.25">
      <c r="A136" s="65" t="s">
        <v>288</v>
      </c>
      <c r="B136" s="65" t="s">
        <v>313</v>
      </c>
      <c r="C136" s="66" t="s">
        <v>314</v>
      </c>
      <c r="D136" s="67"/>
      <c r="E136" s="138" t="s">
        <v>428</v>
      </c>
      <c r="F136" s="138">
        <v>5.6514394305000014E-3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0.36386016999999998</v>
      </c>
      <c r="J139" s="138">
        <v>0.36386016999999998</v>
      </c>
      <c r="K139" s="138">
        <v>0.36386016999999998</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7.5440474084935483</v>
      </c>
      <c r="X139" s="138">
        <v>1.9952885717781019E-2</v>
      </c>
      <c r="Y139" s="138">
        <v>4.7948154128633652E-2</v>
      </c>
      <c r="Z139" s="138">
        <v>3.8283678672382651E-2</v>
      </c>
      <c r="AA139" s="138">
        <v>8.7931316662186924E-4</v>
      </c>
      <c r="AB139" s="138">
        <v>0.1070640316854192</v>
      </c>
      <c r="AC139" s="138" t="s">
        <v>442</v>
      </c>
      <c r="AD139" s="138">
        <v>46.213083413920124</v>
      </c>
      <c r="AE139" s="55"/>
      <c r="AF139" s="147" t="s">
        <v>428</v>
      </c>
      <c r="AG139" s="147" t="s">
        <v>428</v>
      </c>
      <c r="AH139" s="147" t="s">
        <v>428</v>
      </c>
      <c r="AI139" s="147" t="s">
        <v>428</v>
      </c>
      <c r="AJ139" s="147" t="s">
        <v>428</v>
      </c>
      <c r="AK139" s="147">
        <v>7.7076661265283084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175.01467978602795</v>
      </c>
      <c r="F141" s="19">
        <f t="shared" ref="F141:AD141" si="0">SUM(F14:F140)</f>
        <v>126.27719030240749</v>
      </c>
      <c r="G141" s="19">
        <f t="shared" si="0"/>
        <v>107.03497442605094</v>
      </c>
      <c r="H141" s="19">
        <f t="shared" si="0"/>
        <v>127.86516330766764</v>
      </c>
      <c r="I141" s="19">
        <f t="shared" si="0"/>
        <v>18.646834734385813</v>
      </c>
      <c r="J141" s="19">
        <f t="shared" si="0"/>
        <v>32.005041054185639</v>
      </c>
      <c r="K141" s="19">
        <f t="shared" si="0"/>
        <v>87.298614973415013</v>
      </c>
      <c r="L141" s="19">
        <f t="shared" si="0"/>
        <v>3.9155094682517042</v>
      </c>
      <c r="M141" s="19">
        <f t="shared" si="0"/>
        <v>321.41459764070186</v>
      </c>
      <c r="N141" s="19">
        <f t="shared" si="0"/>
        <v>14.919676221482444</v>
      </c>
      <c r="O141" s="19">
        <f t="shared" si="0"/>
        <v>0.37227327887268219</v>
      </c>
      <c r="P141" s="19">
        <f t="shared" si="0"/>
        <v>0.46750809518305941</v>
      </c>
      <c r="Q141" s="19">
        <f t="shared" si="0"/>
        <v>1.8045052967170601</v>
      </c>
      <c r="R141" s="19">
        <f>SUM(R14:R140)</f>
        <v>4.6789938516272569</v>
      </c>
      <c r="S141" s="19">
        <f t="shared" si="0"/>
        <v>48.320675808723841</v>
      </c>
      <c r="T141" s="19">
        <f t="shared" si="0"/>
        <v>25.025512422764002</v>
      </c>
      <c r="U141" s="19">
        <f t="shared" si="0"/>
        <v>5.4665013064802954</v>
      </c>
      <c r="V141" s="19">
        <f t="shared" si="0"/>
        <v>30.799281640832284</v>
      </c>
      <c r="W141" s="19">
        <f t="shared" si="0"/>
        <v>26.330959430124764</v>
      </c>
      <c r="X141" s="19">
        <f t="shared" si="0"/>
        <v>3.4695249447558849</v>
      </c>
      <c r="Y141" s="19">
        <f t="shared" si="0"/>
        <v>6.2212077728366904</v>
      </c>
      <c r="Z141" s="19">
        <f t="shared" si="0"/>
        <v>2.82495342329775</v>
      </c>
      <c r="AA141" s="19">
        <f t="shared" si="0"/>
        <v>2.2553260929229784</v>
      </c>
      <c r="AB141" s="19">
        <f t="shared" si="0"/>
        <v>14.771012233813305</v>
      </c>
      <c r="AC141" s="19">
        <f t="shared" si="0"/>
        <v>8.3369284963614962</v>
      </c>
      <c r="AD141" s="19">
        <f t="shared" si="0"/>
        <v>55.426238664645588</v>
      </c>
      <c r="AE141" s="56"/>
      <c r="AF141" s="145">
        <f>SUM(AF14:AF140)</f>
        <v>325712.71569101192</v>
      </c>
      <c r="AG141" s="145">
        <f t="shared" ref="AG141:AI141" si="1">SUM(AG14:AG140)</f>
        <v>113216.84953041186</v>
      </c>
      <c r="AH141" s="145">
        <f t="shared" si="1"/>
        <v>139720.23101712155</v>
      </c>
      <c r="AI141" s="145">
        <f t="shared" si="1"/>
        <v>5245.720456353386</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14.993383108587222</v>
      </c>
      <c r="F143" s="139">
        <v>12.835211499795909</v>
      </c>
      <c r="G143" s="139">
        <v>0.53828138269824999</v>
      </c>
      <c r="H143" s="139">
        <v>1.7460672984195427</v>
      </c>
      <c r="I143" s="139">
        <v>0.31402938068691155</v>
      </c>
      <c r="J143" s="139">
        <v>0.31402938068691194</v>
      </c>
      <c r="K143" s="139">
        <v>0.31402938068691161</v>
      </c>
      <c r="L143" s="139">
        <v>0.16629178518420057</v>
      </c>
      <c r="M143" s="139">
        <v>139.97813440613686</v>
      </c>
      <c r="N143" s="139">
        <v>3.9116583179034508</v>
      </c>
      <c r="O143" s="139">
        <v>3.0249671768146496E-4</v>
      </c>
      <c r="P143" s="139">
        <v>1.3729181639878423E-2</v>
      </c>
      <c r="Q143" s="139">
        <v>4.5830967188807475E-4</v>
      </c>
      <c r="R143" s="139">
        <v>1.0793039523314233E-2</v>
      </c>
      <c r="S143" s="139">
        <v>7.6414970997885608E-3</v>
      </c>
      <c r="T143" s="139">
        <v>3.4102433228486852E-3</v>
      </c>
      <c r="U143" s="139">
        <v>3.1162590841321986E-4</v>
      </c>
      <c r="V143" s="139">
        <v>5.1692150610133991E-2</v>
      </c>
      <c r="W143" s="139">
        <v>1.0339133</v>
      </c>
      <c r="X143" s="139">
        <v>1.5636750403100003E-2</v>
      </c>
      <c r="Y143" s="139">
        <v>1.8260058142300001E-2</v>
      </c>
      <c r="Z143" s="139">
        <v>1.29412376962E-2</v>
      </c>
      <c r="AA143" s="139">
        <v>1.8157032279799999E-2</v>
      </c>
      <c r="AB143" s="139">
        <v>6.4995078521400004E-2</v>
      </c>
      <c r="AC143" s="139">
        <v>1.0339132999999999E-3</v>
      </c>
      <c r="AD143" s="139">
        <v>2.07307E-4</v>
      </c>
      <c r="AE143" s="58"/>
      <c r="AF143" s="144">
        <v>73484.111850287605</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6.4765037660289062</v>
      </c>
      <c r="F144" s="139">
        <v>0.74947461953312622</v>
      </c>
      <c r="G144" s="139">
        <v>0.23018090728482823</v>
      </c>
      <c r="H144" s="139">
        <v>1.5182369807983827E-2</v>
      </c>
      <c r="I144" s="139">
        <v>0.72365693630113037</v>
      </c>
      <c r="J144" s="139">
        <v>0.72365693630113026</v>
      </c>
      <c r="K144" s="139">
        <v>0.72365693630113015</v>
      </c>
      <c r="L144" s="139">
        <v>0.42970448829055619</v>
      </c>
      <c r="M144" s="139">
        <v>3.8701022145977939</v>
      </c>
      <c r="N144" s="139">
        <v>2.9144723600687133E-2</v>
      </c>
      <c r="O144" s="139">
        <v>2.3259800131987951E-5</v>
      </c>
      <c r="P144" s="139">
        <v>2.3299115047617663E-3</v>
      </c>
      <c r="Q144" s="139">
        <v>4.5434581790144265E-5</v>
      </c>
      <c r="R144" s="139">
        <v>3.6536159051865861E-3</v>
      </c>
      <c r="S144" s="139">
        <v>2.4530588343354351E-3</v>
      </c>
      <c r="T144" s="139">
        <v>1.0931447763542647E-4</v>
      </c>
      <c r="U144" s="139">
        <v>4.4349563316312621E-5</v>
      </c>
      <c r="V144" s="139">
        <v>7.9503708427213198E-3</v>
      </c>
      <c r="W144" s="139">
        <v>0.35623099999999996</v>
      </c>
      <c r="X144" s="139">
        <v>1.13648561938E-2</v>
      </c>
      <c r="Y144" s="139">
        <v>1.2742272836000001E-2</v>
      </c>
      <c r="Z144" s="139">
        <v>9.9886100874000006E-3</v>
      </c>
      <c r="AA144" s="139">
        <v>1.0601937212599999E-2</v>
      </c>
      <c r="AB144" s="139">
        <v>4.4697676329799998E-2</v>
      </c>
      <c r="AC144" s="139">
        <v>3.5623110000000002E-4</v>
      </c>
      <c r="AD144" s="139">
        <v>7.2429100000000001E-5</v>
      </c>
      <c r="AE144" s="58"/>
      <c r="AF144" s="144">
        <v>18751.482885293746</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26.86081839111554</v>
      </c>
      <c r="F145" s="139">
        <v>1.1339394141173691</v>
      </c>
      <c r="G145" s="139">
        <v>0.40549403020563968</v>
      </c>
      <c r="H145" s="139">
        <v>1.0328728773134928E-2</v>
      </c>
      <c r="I145" s="139">
        <v>0.69828466678511836</v>
      </c>
      <c r="J145" s="139">
        <v>0.69828466678511791</v>
      </c>
      <c r="K145" s="139">
        <v>0.69828466678511836</v>
      </c>
      <c r="L145" s="139">
        <v>0.42601769933500766</v>
      </c>
      <c r="M145" s="139">
        <v>5.4001672447659503</v>
      </c>
      <c r="N145" s="139">
        <v>6.6405409908254082E-3</v>
      </c>
      <c r="O145" s="139">
        <v>3.808964835088371E-5</v>
      </c>
      <c r="P145" s="139">
        <v>4.0081386184855948E-3</v>
      </c>
      <c r="Q145" s="139">
        <v>7.5944383848102802E-5</v>
      </c>
      <c r="R145" s="139">
        <v>6.410169359185129E-3</v>
      </c>
      <c r="S145" s="139">
        <v>4.2992308597801154E-3</v>
      </c>
      <c r="T145" s="139">
        <v>1.5588228620850412E-4</v>
      </c>
      <c r="U145" s="139">
        <v>7.570947099443817E-5</v>
      </c>
      <c r="V145" s="139">
        <v>1.3620657393388929E-2</v>
      </c>
      <c r="W145" s="139">
        <v>0.2247015</v>
      </c>
      <c r="X145" s="139">
        <v>3.2100270266000003E-3</v>
      </c>
      <c r="Y145" s="139">
        <v>1.94384969939E-2</v>
      </c>
      <c r="Z145" s="139">
        <v>2.1721182879399999E-2</v>
      </c>
      <c r="AA145" s="139">
        <v>4.9933753750000002E-3</v>
      </c>
      <c r="AB145" s="139">
        <v>4.9363082274899994E-2</v>
      </c>
      <c r="AC145" s="139">
        <v>1.9309850000000001E-4</v>
      </c>
      <c r="AD145" s="139">
        <v>4.3908800000000002E-5</v>
      </c>
      <c r="AE145" s="58"/>
      <c r="AF145" s="144">
        <v>32689.783423953122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5.4406989882567779E-2</v>
      </c>
      <c r="F146" s="139">
        <v>0.33035491072792944</v>
      </c>
      <c r="G146" s="139">
        <v>1.6518599741956628E-3</v>
      </c>
      <c r="H146" s="139">
        <v>3.2141789130588099E-4</v>
      </c>
      <c r="I146" s="139">
        <v>7.2485373856261215E-3</v>
      </c>
      <c r="J146" s="139">
        <v>7.2485373856261215E-3</v>
      </c>
      <c r="K146" s="139">
        <v>7.2485373856261215E-3</v>
      </c>
      <c r="L146" s="139">
        <v>1.0394889440710445E-3</v>
      </c>
      <c r="M146" s="139">
        <v>2.5988980009573055</v>
      </c>
      <c r="N146" s="139">
        <v>1.4683927622066479E-2</v>
      </c>
      <c r="O146" s="139">
        <v>1.0107119657742458E-4</v>
      </c>
      <c r="P146" s="139">
        <v>4.7903939251674218E-5</v>
      </c>
      <c r="Q146" s="139">
        <v>1.6518599741956626E-6</v>
      </c>
      <c r="R146" s="139">
        <v>4.5561519248811939E-4</v>
      </c>
      <c r="S146" s="139">
        <v>1.7081055581766487E-2</v>
      </c>
      <c r="T146" s="139">
        <v>7.1179625888169982E-4</v>
      </c>
      <c r="U146" s="139">
        <v>1.0063273185551831E-4</v>
      </c>
      <c r="V146" s="139">
        <v>1.0051545487271456E-2</v>
      </c>
      <c r="W146" s="139">
        <v>4.7402E-3</v>
      </c>
      <c r="X146" s="139">
        <v>6.1922050999999994E-5</v>
      </c>
      <c r="Y146" s="139">
        <v>9.9587092500000004E-5</v>
      </c>
      <c r="Z146" s="139">
        <v>4.23904E-5</v>
      </c>
      <c r="AA146" s="139">
        <v>1.146337623E-4</v>
      </c>
      <c r="AB146" s="139">
        <v>3.1853330579999998E-4</v>
      </c>
      <c r="AC146" s="139">
        <v>4.7400000000000004E-6</v>
      </c>
      <c r="AD146" s="139">
        <v>3.1661000000000001E-6</v>
      </c>
      <c r="AE146" s="58"/>
      <c r="AF146" s="144">
        <v>246.5673683740913</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2.4385869102602062</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0.51371762615070304</v>
      </c>
      <c r="J148" s="139">
        <v>1.0075479196587651</v>
      </c>
      <c r="K148" s="139">
        <v>1.2693645018413859</v>
      </c>
      <c r="L148" s="139">
        <v>0.11208535342779996</v>
      </c>
      <c r="M148" s="139" t="s">
        <v>428</v>
      </c>
      <c r="N148" s="139">
        <v>4.0391941328345924</v>
      </c>
      <c r="O148" s="139">
        <v>1.7421137286035115E-2</v>
      </c>
      <c r="P148" s="139" t="s">
        <v>428</v>
      </c>
      <c r="Q148" s="139">
        <v>4.6049088322485582E-2</v>
      </c>
      <c r="R148" s="139">
        <v>1.5104458979768698</v>
      </c>
      <c r="S148" s="139">
        <v>33.187033988321105</v>
      </c>
      <c r="T148" s="139">
        <v>0.23023181658498826</v>
      </c>
      <c r="U148" s="139">
        <v>2.5387290036827732E-2</v>
      </c>
      <c r="V148" s="139">
        <v>10.240255942067778</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0.22793813352251857</v>
      </c>
      <c r="J149" s="139">
        <v>0.42210765467133066</v>
      </c>
      <c r="K149" s="139">
        <v>0.84421530934266131</v>
      </c>
      <c r="L149" s="139">
        <v>8.9486822790322083E-3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161.21396848146168</v>
      </c>
      <c r="F152" s="13">
        <f t="shared" ref="F152:AD152" si="2">SUM(F$141, F$151, IF(AND(ISNUMBER(SEARCH($B$4,"AT|BE|CH|GB|IE|LT|LU|NL")),SUM(F$143:F$149)&gt;0),SUM(F$143:F$149)-SUM(F$27:F$33),0))</f>
        <v>124.64258128066601</v>
      </c>
      <c r="G152" s="13">
        <f t="shared" si="2"/>
        <v>106.73937551315551</v>
      </c>
      <c r="H152" s="13">
        <f t="shared" si="2"/>
        <v>127.7304559213776</v>
      </c>
      <c r="I152" s="13">
        <f t="shared" si="2"/>
        <v>17.874164530146849</v>
      </c>
      <c r="J152" s="13">
        <f t="shared" si="2"/>
        <v>31.089106341991929</v>
      </c>
      <c r="K152" s="13">
        <f t="shared" si="2"/>
        <v>86.234089088090613</v>
      </c>
      <c r="L152" s="13">
        <f t="shared" si="2"/>
        <v>3.5210778672348537</v>
      </c>
      <c r="M152" s="13">
        <f t="shared" si="2"/>
        <v>308.90619099264484</v>
      </c>
      <c r="N152" s="13">
        <f t="shared" si="2"/>
        <v>13.8538794288747</v>
      </c>
      <c r="O152" s="13">
        <f t="shared" si="2"/>
        <v>0.36871240328505095</v>
      </c>
      <c r="P152" s="13">
        <f t="shared" si="2"/>
        <v>0.46404783118674514</v>
      </c>
      <c r="Q152" s="13">
        <f t="shared" si="2"/>
        <v>1.7951748590419057</v>
      </c>
      <c r="R152" s="13">
        <f t="shared" si="2"/>
        <v>4.3709871736136732</v>
      </c>
      <c r="S152" s="13">
        <f t="shared" si="2"/>
        <v>41.656478318382568</v>
      </c>
      <c r="T152" s="13">
        <f t="shared" si="2"/>
        <v>24.978856163204881</v>
      </c>
      <c r="U152" s="13">
        <f t="shared" si="2"/>
        <v>5.4612688602941564</v>
      </c>
      <c r="V152" s="13">
        <f t="shared" si="2"/>
        <v>28.708291698390681</v>
      </c>
      <c r="W152" s="13">
        <f t="shared" si="2"/>
        <v>25.991553230124765</v>
      </c>
      <c r="X152" s="13">
        <f t="shared" si="2"/>
        <v>3.4613064385581849</v>
      </c>
      <c r="Y152" s="13">
        <f t="shared" si="2"/>
        <v>6.2061759431121901</v>
      </c>
      <c r="Z152" s="13">
        <f t="shared" si="2"/>
        <v>2.8108939573893501</v>
      </c>
      <c r="AA152" s="13">
        <f t="shared" si="2"/>
        <v>2.2467077554215784</v>
      </c>
      <c r="AB152" s="13">
        <f t="shared" si="2"/>
        <v>14.725084094481305</v>
      </c>
      <c r="AC152" s="13">
        <f t="shared" si="2"/>
        <v>8.3366003917614968</v>
      </c>
      <c r="AD152" s="13">
        <f t="shared" si="2"/>
        <v>55.426170532745587</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161.21396848146168</v>
      </c>
      <c r="F154" s="13">
        <f>SUM(F$141, F$153, -1 * IF(OR($B$6=2005,$B$6&gt;=2020),SUM(F$99:F$122),0), IF(AND(ISNUMBER(SEARCH($B$4,"AT|BE|CH|GB|IE|LT|LU|NL")),SUM(F$143:F$149)&gt;0),SUM(F$143:F$149)-SUM(F$27:F$33),0))</f>
        <v>124.64258128066601</v>
      </c>
      <c r="G154" s="13">
        <f>SUM(G$141, G$153, IF(AND(ISNUMBER(SEARCH($B$4,"AT|BE|CH|GB|IE|LT|LU|NL")),SUM(G$143:G$149)&gt;0),SUM(G$143:G$149)-SUM(G$27:G$33),0))</f>
        <v>106.73937551315551</v>
      </c>
      <c r="H154" s="13">
        <f>SUM(H$141, H$153, IF(AND(ISNUMBER(SEARCH($B$4,"AT|BE|CH|GB|IE|LT|LU|NL")),SUM(H$143:H$149)&gt;0),SUM(H$143:H$149)-SUM(H$27:H$33),0))</f>
        <v>127.7304559213776</v>
      </c>
      <c r="I154" s="13">
        <f t="shared" ref="I154:AD154" si="3">SUM(I$141, I$153, IF(AND(ISNUMBER(SEARCH($B$4,"AT|BE|CH|GB|IE|LT|LU|NL")),SUM(I$143:I$149)&gt;0),SUM(I$143:I$149)-SUM(I$27:I$33),0))</f>
        <v>17.874164530146849</v>
      </c>
      <c r="J154" s="13">
        <f t="shared" si="3"/>
        <v>31.089106341991929</v>
      </c>
      <c r="K154" s="13">
        <f t="shared" si="3"/>
        <v>86.234089088090613</v>
      </c>
      <c r="L154" s="13">
        <f t="shared" si="3"/>
        <v>3.5210778672348537</v>
      </c>
      <c r="M154" s="13">
        <f t="shared" si="3"/>
        <v>308.90619099264484</v>
      </c>
      <c r="N154" s="13">
        <f t="shared" si="3"/>
        <v>13.8538794288747</v>
      </c>
      <c r="O154" s="13">
        <f t="shared" si="3"/>
        <v>0.36871240328505095</v>
      </c>
      <c r="P154" s="13">
        <f t="shared" si="3"/>
        <v>0.46404783118674514</v>
      </c>
      <c r="Q154" s="13">
        <f t="shared" si="3"/>
        <v>1.7951748590419057</v>
      </c>
      <c r="R154" s="13">
        <f t="shared" si="3"/>
        <v>4.3709871736136732</v>
      </c>
      <c r="S154" s="13">
        <f t="shared" si="3"/>
        <v>41.656478318382568</v>
      </c>
      <c r="T154" s="13">
        <f t="shared" si="3"/>
        <v>24.978856163204881</v>
      </c>
      <c r="U154" s="13">
        <f t="shared" si="3"/>
        <v>5.4612688602941564</v>
      </c>
      <c r="V154" s="13">
        <f t="shared" si="3"/>
        <v>28.708291698390681</v>
      </c>
      <c r="W154" s="13">
        <f t="shared" si="3"/>
        <v>25.991553230124765</v>
      </c>
      <c r="X154" s="13">
        <f t="shared" si="3"/>
        <v>3.4613064385581849</v>
      </c>
      <c r="Y154" s="13">
        <f t="shared" si="3"/>
        <v>6.2061759431121901</v>
      </c>
      <c r="Z154" s="13">
        <f t="shared" si="3"/>
        <v>2.8108939573893501</v>
      </c>
      <c r="AA154" s="13">
        <f t="shared" si="3"/>
        <v>2.2467077554215784</v>
      </c>
      <c r="AB154" s="13">
        <f t="shared" si="3"/>
        <v>14.725084094481305</v>
      </c>
      <c r="AC154" s="13">
        <f t="shared" si="3"/>
        <v>8.3366003917614968</v>
      </c>
      <c r="AD154" s="13">
        <f t="shared" si="3"/>
        <v>55.426170532745587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8.9599650677930622</v>
      </c>
      <c r="F157" s="141">
        <v>0.30848572970538496</v>
      </c>
      <c r="G157" s="141">
        <v>0.55454003300073862</v>
      </c>
      <c r="H157" s="141" t="s">
        <v>442</v>
      </c>
      <c r="I157" s="141">
        <v>0.10622159909145774</v>
      </c>
      <c r="J157" s="141">
        <v>0.10622159909145774</v>
      </c>
      <c r="K157" s="141">
        <v>0.10622159909145774</v>
      </c>
      <c r="L157" s="141">
        <v>5.0986367563899716E-2</v>
      </c>
      <c r="M157" s="141">
        <v>2.5219340205510901</v>
      </c>
      <c r="N157" s="141">
        <v>2.3290452156223404E-3</v>
      </c>
      <c r="O157" s="141">
        <v>1.7467839117167553E-4</v>
      </c>
      <c r="P157" s="141">
        <v>3.4935678234335101E-3</v>
      </c>
      <c r="Q157" s="141">
        <v>8.7339195585837753E-4</v>
      </c>
      <c r="R157" s="141">
        <v>5.8226130390558514E-3</v>
      </c>
      <c r="S157" s="141">
        <v>6.4048743429614367E-3</v>
      </c>
      <c r="T157" s="141">
        <v>2.3290452156223405E-4</v>
      </c>
      <c r="U157" s="141">
        <v>3.2024371714807183E-3</v>
      </c>
      <c r="V157" s="141">
        <v>0.84427889066309836</v>
      </c>
      <c r="W157" s="141" t="s">
        <v>442</v>
      </c>
      <c r="X157" s="141" t="s">
        <v>442</v>
      </c>
      <c r="Y157" s="141" t="s">
        <v>442</v>
      </c>
      <c r="Z157" s="141" t="s">
        <v>442</v>
      </c>
      <c r="AA157" s="141" t="s">
        <v>442</v>
      </c>
      <c r="AB157" s="141" t="s">
        <v>442</v>
      </c>
      <c r="AC157" s="141" t="s">
        <v>442</v>
      </c>
      <c r="AD157" s="141" t="s">
        <v>442</v>
      </c>
      <c r="AE157" s="58"/>
      <c r="AF157" s="142">
        <v>29113.065195279254</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0.2248893528161354</v>
      </c>
      <c r="F158" s="141">
        <v>5.5505342610134723E-3</v>
      </c>
      <c r="G158" s="141">
        <v>1.1191071315463132E-2</v>
      </c>
      <c r="H158" s="141" t="s">
        <v>442</v>
      </c>
      <c r="I158" s="141">
        <v>1.2021991843437585E-3</v>
      </c>
      <c r="J158" s="141">
        <v>1.2021991843437585E-3</v>
      </c>
      <c r="K158" s="141">
        <v>1.2021991843437585E-3</v>
      </c>
      <c r="L158" s="141">
        <v>5.7705560848500407E-4</v>
      </c>
      <c r="M158" s="141">
        <v>7.8143587921916974E-2</v>
      </c>
      <c r="N158" s="141">
        <v>4.7032733786520586E-5</v>
      </c>
      <c r="O158" s="141">
        <v>3.5274550339890439E-6</v>
      </c>
      <c r="P158" s="141">
        <v>7.0549100679780869E-5</v>
      </c>
      <c r="Q158" s="141">
        <v>1.7637275169945217E-5</v>
      </c>
      <c r="R158" s="141">
        <v>1.1758183446630148E-4</v>
      </c>
      <c r="S158" s="141">
        <v>1.2934001791293161E-4</v>
      </c>
      <c r="T158" s="141">
        <v>4.7032733786520588E-6</v>
      </c>
      <c r="U158" s="141">
        <v>6.4670008956465807E-5</v>
      </c>
      <c r="V158" s="141">
        <v>1.7049365997613711E-2</v>
      </c>
      <c r="W158" s="141" t="s">
        <v>442</v>
      </c>
      <c r="X158" s="141" t="s">
        <v>442</v>
      </c>
      <c r="Y158" s="141" t="s">
        <v>442</v>
      </c>
      <c r="Z158" s="141" t="s">
        <v>442</v>
      </c>
      <c r="AA158" s="141" t="s">
        <v>442</v>
      </c>
      <c r="AB158" s="141" t="s">
        <v>442</v>
      </c>
      <c r="AC158" s="141" t="s">
        <v>442</v>
      </c>
      <c r="AD158" s="141" t="s">
        <v>442</v>
      </c>
      <c r="AE158" s="58"/>
      <c r="AF158" s="143">
        <v>587.90917233150731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9.9819608362537178</v>
      </c>
      <c r="F159" s="141">
        <v>0.24783999999999998</v>
      </c>
      <c r="G159" s="141">
        <v>3.1457673529631998</v>
      </c>
      <c r="H159" s="141" t="s">
        <v>442</v>
      </c>
      <c r="I159" s="141">
        <v>0.31129908973146575</v>
      </c>
      <c r="J159" s="141">
        <v>0.36620597759506035</v>
      </c>
      <c r="K159" s="141">
        <v>0.36620597759506035</v>
      </c>
      <c r="L159" s="141">
        <v>6.215774103442448E-2</v>
      </c>
      <c r="M159" s="141">
        <v>0.54411999999999994</v>
      </c>
      <c r="N159" s="141">
        <v>2.1319999999999999E-2</v>
      </c>
      <c r="O159" s="141">
        <v>1.9599999999999999E-3</v>
      </c>
      <c r="P159" s="141">
        <v>3.8E-3</v>
      </c>
      <c r="Q159" s="141">
        <v>3.9040000000000005E-2</v>
      </c>
      <c r="R159" s="141">
        <v>4.2040000000000001E-2</v>
      </c>
      <c r="S159" s="141">
        <v>0.14595999999999998</v>
      </c>
      <c r="T159" s="141">
        <v>1.756</v>
      </c>
      <c r="U159" s="141">
        <v>2.0119999999999999E-2</v>
      </c>
      <c r="V159" s="141">
        <v>0.17280000000000001</v>
      </c>
      <c r="W159" s="141">
        <v>3.6400000000000002E-2</v>
      </c>
      <c r="X159" s="141">
        <v>4.4400000000000006E-4</v>
      </c>
      <c r="Y159" s="141">
        <v>2.48E-3</v>
      </c>
      <c r="Z159" s="141">
        <v>1.9599999999999999E-3</v>
      </c>
      <c r="AA159" s="141">
        <v>5.5999999999999995E-4</v>
      </c>
      <c r="AB159" s="141">
        <v>5.4439999999999992E-3</v>
      </c>
      <c r="AC159" s="141" t="s">
        <v>442</v>
      </c>
      <c r="AD159" s="141">
        <v>3.3135999999999999E-2</v>
      </c>
      <c r="AE159" s="58"/>
      <c r="AF159" s="143">
        <v>6128.6210928</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6.962247069669375E-2</v>
      </c>
      <c r="X163" s="22">
        <v>0.50128178901619502</v>
      </c>
      <c r="Y163" s="22">
        <v>0.32722561227446062</v>
      </c>
      <c r="Z163" s="22">
        <v>0.16013168260239563</v>
      </c>
      <c r="AA163" s="22">
        <v>0.18798067088107312</v>
      </c>
      <c r="AB163" s="22">
        <v>1.1766197547741244</v>
      </c>
      <c r="AC163" s="22" t="s">
        <v>442</v>
      </c>
      <c r="AD163" s="22">
        <v>2.0190516502041189E-2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454DA-1434-40B4-AF26-04493A402CB5}">
  <sheetPr codeName="Sheet15"/>
  <dimension ref="A1:AL170"/>
  <sheetViews>
    <sheetView zoomScale="75" zoomScaleNormal="75" workbookViewId="0">
      <pane xSplit="4" ySplit="13" topLeftCell="E154"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2003</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33.812142999999999</v>
      </c>
      <c r="F14" s="138">
        <v>0.37730712482587669</v>
      </c>
      <c r="G14" s="138">
        <v>44.579167628</v>
      </c>
      <c r="H14" s="138" t="s">
        <v>442</v>
      </c>
      <c r="I14" s="138">
        <v>0.91611820214955841</v>
      </c>
      <c r="J14" s="138">
        <v>1.2887335244960869</v>
      </c>
      <c r="K14" s="138">
        <v>1.6526821451132219</v>
      </c>
      <c r="L14" s="138">
        <v>3.3445920227558365E-2</v>
      </c>
      <c r="M14" s="138">
        <v>21.750537636307843</v>
      </c>
      <c r="N14" s="138">
        <v>0.83348733445941181</v>
      </c>
      <c r="O14" s="138">
        <v>0.11798409322088065</v>
      </c>
      <c r="P14" s="138">
        <v>0.15779565816187635</v>
      </c>
      <c r="Q14" s="138">
        <v>0.80252622079016633</v>
      </c>
      <c r="R14" s="138">
        <v>0.50311449451174717</v>
      </c>
      <c r="S14" s="138">
        <v>0.58325716026128938</v>
      </c>
      <c r="T14" s="138">
        <v>6.574631631317752</v>
      </c>
      <c r="U14" s="138">
        <v>2.2778336428863257</v>
      </c>
      <c r="V14" s="138">
        <v>3.3392006771015446</v>
      </c>
      <c r="W14" s="138">
        <v>0.75953229363809027</v>
      </c>
      <c r="X14" s="138">
        <v>6.5856110935657986E-5</v>
      </c>
      <c r="Y14" s="138">
        <v>2.9279520736525456E-3</v>
      </c>
      <c r="Z14" s="138">
        <v>2.3181478258312385E-3</v>
      </c>
      <c r="AA14" s="138">
        <v>2.7824650867755375E-4</v>
      </c>
      <c r="AB14" s="138">
        <v>5.5902025190969953E-3</v>
      </c>
      <c r="AC14" s="138">
        <v>0.51071105755034463</v>
      </c>
      <c r="AD14" s="138">
        <v>2.5154425222628915E-4</v>
      </c>
      <c r="AE14" s="55"/>
      <c r="AF14" s="147">
        <v>25082.084660400003</v>
      </c>
      <c r="AG14" s="147">
        <v>76405.666929507366</v>
      </c>
      <c r="AH14" s="147">
        <v>95673.914000000004</v>
      </c>
      <c r="AI14" s="147" t="s">
        <v>430</v>
      </c>
      <c r="AJ14" s="147" t="s">
        <v>430</v>
      </c>
      <c r="AK14" s="147" t="s">
        <v>428</v>
      </c>
      <c r="AL14" s="45" t="s">
        <v>49</v>
      </c>
    </row>
    <row r="15" spans="1:38" s="1" customFormat="1" ht="26.25" customHeight="1" thickBot="1" x14ac:dyDescent="0.25">
      <c r="A15" s="65" t="s">
        <v>53</v>
      </c>
      <c r="B15" s="65" t="s">
        <v>54</v>
      </c>
      <c r="C15" s="66" t="s">
        <v>55</v>
      </c>
      <c r="D15" s="67"/>
      <c r="E15" s="138">
        <v>0.82840099999999994</v>
      </c>
      <c r="F15" s="138">
        <v>1.3555644395472003E-2</v>
      </c>
      <c r="G15" s="138">
        <v>0.46134599999999998</v>
      </c>
      <c r="H15" s="138" t="s">
        <v>442</v>
      </c>
      <c r="I15" s="138">
        <v>1.0813058622597602E-2</v>
      </c>
      <c r="J15" s="138">
        <v>1.5895879910891999E-2</v>
      </c>
      <c r="K15" s="138">
        <v>2.0449013857739999E-2</v>
      </c>
      <c r="L15" s="138">
        <v>1.1625968931468483E-3</v>
      </c>
      <c r="M15" s="138">
        <v>3.1580000000000004E-2</v>
      </c>
      <c r="N15" s="138">
        <v>1.1532780727633802E-2</v>
      </c>
      <c r="O15" s="138">
        <v>1.08483718323663E-2</v>
      </c>
      <c r="P15" s="138">
        <v>2.2216219557984005E-3</v>
      </c>
      <c r="Q15" s="138">
        <v>4.9851325260863999E-3</v>
      </c>
      <c r="R15" s="138">
        <v>4.0677722191696762E-2</v>
      </c>
      <c r="S15" s="138">
        <v>2.3967807857683678E-2</v>
      </c>
      <c r="T15" s="138">
        <v>0.60642943901308644</v>
      </c>
      <c r="U15" s="138">
        <v>1.0166057994234243E-2</v>
      </c>
      <c r="V15" s="138">
        <v>0.11161670558266981</v>
      </c>
      <c r="W15" s="138">
        <v>1.8556106940000002E-3</v>
      </c>
      <c r="X15" s="138">
        <v>2.9339003972628009E-6</v>
      </c>
      <c r="Y15" s="138">
        <v>7.7457753560880004E-6</v>
      </c>
      <c r="Z15" s="138">
        <v>2.7672513462972006E-6</v>
      </c>
      <c r="AA15" s="138">
        <v>2.7672513462972006E-6</v>
      </c>
      <c r="AB15" s="138">
        <v>1.6214178445945203E-5</v>
      </c>
      <c r="AC15" s="138" t="s">
        <v>428</v>
      </c>
      <c r="AD15" s="138" t="s">
        <v>428</v>
      </c>
      <c r="AE15" s="55"/>
      <c r="AF15" s="147">
        <v>5529.0629592000014</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0.28368076533066705</v>
      </c>
      <c r="F16" s="138">
        <v>1.1400823871999999E-3</v>
      </c>
      <c r="G16" s="138">
        <v>0.23425883897660246</v>
      </c>
      <c r="H16" s="138" t="s">
        <v>442</v>
      </c>
      <c r="I16" s="138">
        <v>7.8380664119999985E-2</v>
      </c>
      <c r="J16" s="138">
        <v>0.112583135736</v>
      </c>
      <c r="K16" s="138">
        <v>0.116858444688</v>
      </c>
      <c r="L16" s="138" t="s">
        <v>429</v>
      </c>
      <c r="M16" s="138">
        <v>0.29992960505304339</v>
      </c>
      <c r="N16" s="138">
        <v>3.9902883552000001E-2</v>
      </c>
      <c r="O16" s="138">
        <v>2.2801647743999997E-3</v>
      </c>
      <c r="P16" s="138">
        <v>4.2753089519999996E-2</v>
      </c>
      <c r="Q16" s="138">
        <v>1.5676132823999999E-2</v>
      </c>
      <c r="R16" s="138">
        <v>8.1230870087999982E-3</v>
      </c>
      <c r="S16" s="138">
        <v>3.5627574599999996E-2</v>
      </c>
      <c r="T16" s="138">
        <v>7.4105355167999988E-3</v>
      </c>
      <c r="U16" s="138">
        <v>4.1327986535999988E-3</v>
      </c>
      <c r="V16" s="138">
        <v>6.555473726399999E-2</v>
      </c>
      <c r="W16" s="138">
        <v>3.7052677583999993E-2</v>
      </c>
      <c r="X16" s="138">
        <v>4.1327986535999995E-7</v>
      </c>
      <c r="Y16" s="138">
        <v>4.2753089519999998E-9</v>
      </c>
      <c r="Z16" s="138">
        <v>1.4251029839999998E-9</v>
      </c>
      <c r="AA16" s="138">
        <v>1.4251029839999998E-9</v>
      </c>
      <c r="AB16" s="138">
        <v>4.2040538027999988E-7</v>
      </c>
      <c r="AC16" s="138" t="s">
        <v>429</v>
      </c>
      <c r="AD16" s="138" t="s">
        <v>429</v>
      </c>
      <c r="AE16" s="55"/>
      <c r="AF16" s="147" t="s">
        <v>429</v>
      </c>
      <c r="AG16" s="147">
        <v>1425.1029839999999</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4.2308062945854543E-6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2.4416134071385787</v>
      </c>
      <c r="F18" s="138">
        <v>0.16342171036562037</v>
      </c>
      <c r="G18" s="138">
        <v>7.8212072549245875</v>
      </c>
      <c r="H18" s="138" t="s">
        <v>442</v>
      </c>
      <c r="I18" s="138">
        <v>0.24751633843378559</v>
      </c>
      <c r="J18" s="138">
        <v>0.32238056832202733</v>
      </c>
      <c r="K18" s="138">
        <v>0.41221764418791729</v>
      </c>
      <c r="L18" s="138">
        <v>0.1383676720255741</v>
      </c>
      <c r="M18" s="138">
        <v>0.61617924202267127</v>
      </c>
      <c r="N18" s="138">
        <v>0.2395674908013444</v>
      </c>
      <c r="O18" s="138">
        <v>4.4920137608466804E-3</v>
      </c>
      <c r="P18" s="138">
        <v>1.8187783072489206E-3</v>
      </c>
      <c r="Q18" s="138">
        <v>1.4990620150112891E-2</v>
      </c>
      <c r="R18" s="138">
        <v>0.19165473915631903</v>
      </c>
      <c r="S18" s="138">
        <v>0.10780495316755209</v>
      </c>
      <c r="T18" s="138">
        <v>3.8929422648309866</v>
      </c>
      <c r="U18" s="138">
        <v>1.5075936177942782E-3</v>
      </c>
      <c r="V18" s="138">
        <v>0.11991251928017793</v>
      </c>
      <c r="W18" s="138">
        <v>2.0961984368707665E-2</v>
      </c>
      <c r="X18" s="138">
        <v>2.8448407357531829E-2</v>
      </c>
      <c r="Y18" s="138">
        <v>0.22459268966472498</v>
      </c>
      <c r="Z18" s="138">
        <v>2.5453838162002165E-2</v>
      </c>
      <c r="AA18" s="138">
        <v>2.2459268966472497E-2</v>
      </c>
      <c r="AB18" s="138">
        <v>0.30095420415073143</v>
      </c>
      <c r="AC18" s="138" t="s">
        <v>430</v>
      </c>
      <c r="AD18" s="138" t="s">
        <v>430</v>
      </c>
      <c r="AE18" s="55"/>
      <c r="AF18" s="147">
        <v>15150.587284676518</v>
      </c>
      <c r="AG18" s="147" t="s">
        <v>430</v>
      </c>
      <c r="AH18" s="147">
        <v>417.61741423864373</v>
      </c>
      <c r="AI18" s="147" t="s">
        <v>430</v>
      </c>
      <c r="AJ18" s="147" t="s">
        <v>430</v>
      </c>
      <c r="AK18" s="147" t="s">
        <v>428</v>
      </c>
      <c r="AL18" s="45" t="s">
        <v>49</v>
      </c>
    </row>
    <row r="19" spans="1:38" s="2" customFormat="1" ht="26.25" customHeight="1" thickBot="1" x14ac:dyDescent="0.25">
      <c r="A19" s="65" t="s">
        <v>53</v>
      </c>
      <c r="B19" s="65" t="s">
        <v>62</v>
      </c>
      <c r="C19" s="66" t="s">
        <v>63</v>
      </c>
      <c r="D19" s="67"/>
      <c r="E19" s="138">
        <v>0.57873158328564911</v>
      </c>
      <c r="F19" s="138">
        <v>0.13833501800695944</v>
      </c>
      <c r="G19" s="138">
        <v>0.63109639829780539</v>
      </c>
      <c r="H19" s="138" t="s">
        <v>442</v>
      </c>
      <c r="I19" s="138">
        <v>3.65369255931546E-2</v>
      </c>
      <c r="J19" s="138">
        <v>4.6389602141407596E-2</v>
      </c>
      <c r="K19" s="138">
        <v>5.8212813999311178E-2</v>
      </c>
      <c r="L19" s="138">
        <v>1.8368669980528319E-2</v>
      </c>
      <c r="M19" s="138">
        <v>0.22839794640355221</v>
      </c>
      <c r="N19" s="138">
        <v>3.1585300881105872E-2</v>
      </c>
      <c r="O19" s="138">
        <v>5.9580262326124067E-4</v>
      </c>
      <c r="P19" s="138">
        <v>2.9822717506017928E-3</v>
      </c>
      <c r="Q19" s="138">
        <v>2.4863164614351784E-3</v>
      </c>
      <c r="R19" s="138">
        <v>2.5289903513259656E-2</v>
      </c>
      <c r="S19" s="138">
        <v>1.4201264539430708E-2</v>
      </c>
      <c r="T19" s="138">
        <v>0.51240623205888758</v>
      </c>
      <c r="U19" s="138">
        <v>4.9620659900011634E-4</v>
      </c>
      <c r="V19" s="138">
        <v>1.9529484885232221E-2</v>
      </c>
      <c r="W19" s="138">
        <v>2.7587494335108375E-3</v>
      </c>
      <c r="X19" s="138">
        <v>3.7440170883361362E-3</v>
      </c>
      <c r="Y19" s="138">
        <v>2.9558029644758975E-2</v>
      </c>
      <c r="Z19" s="138">
        <v>3.3499100264060173E-3</v>
      </c>
      <c r="AA19" s="138">
        <v>2.9558029644758976E-3</v>
      </c>
      <c r="AB19" s="138">
        <v>3.9607759723977023E-2</v>
      </c>
      <c r="AC19" s="138" t="s">
        <v>430</v>
      </c>
      <c r="AD19" s="138" t="s">
        <v>430</v>
      </c>
      <c r="AE19" s="55"/>
      <c r="AF19" s="147">
        <v>2024.6212136185061</v>
      </c>
      <c r="AG19" s="147" t="s">
        <v>430</v>
      </c>
      <c r="AH19" s="147">
        <v>5103.7256138778939</v>
      </c>
      <c r="AI19" s="147" t="s">
        <v>430</v>
      </c>
      <c r="AJ19" s="147" t="s">
        <v>430</v>
      </c>
      <c r="AK19" s="147" t="s">
        <v>428</v>
      </c>
      <c r="AL19" s="45" t="s">
        <v>49</v>
      </c>
    </row>
    <row r="20" spans="1:38" s="2" customFormat="1" ht="26.25" customHeight="1" thickBot="1" x14ac:dyDescent="0.25">
      <c r="A20" s="65" t="s">
        <v>53</v>
      </c>
      <c r="B20" s="65" t="s">
        <v>64</v>
      </c>
      <c r="C20" s="66" t="s">
        <v>65</v>
      </c>
      <c r="D20" s="67"/>
      <c r="E20" s="138">
        <v>0.10936859176786951</v>
      </c>
      <c r="F20" s="138">
        <v>2.819690396740944E-2</v>
      </c>
      <c r="G20" s="138">
        <v>7.6806598854866875E-2</v>
      </c>
      <c r="H20" s="138" t="s">
        <v>442</v>
      </c>
      <c r="I20" s="138">
        <v>7.3146135717839667E-3</v>
      </c>
      <c r="J20" s="138">
        <v>8.9407293759872445E-3</v>
      </c>
      <c r="K20" s="138">
        <v>1.0836870871939823E-2</v>
      </c>
      <c r="L20" s="138">
        <v>2.896315612157311E-3</v>
      </c>
      <c r="M20" s="138">
        <v>5.5641739331357229E-2</v>
      </c>
      <c r="N20" s="138">
        <v>6.7431071378569714E-3</v>
      </c>
      <c r="O20" s="138">
        <v>1.1680512046048992E-4</v>
      </c>
      <c r="P20" s="138">
        <v>7.061724379860627E-4</v>
      </c>
      <c r="Q20" s="138">
        <v>4.6116331360126182E-4</v>
      </c>
      <c r="R20" s="138">
        <v>4.0377996440688329E-3</v>
      </c>
      <c r="S20" s="138">
        <v>2.4102567847725863E-3</v>
      </c>
      <c r="T20" s="138">
        <v>7.7962369061395781E-2</v>
      </c>
      <c r="U20" s="138">
        <v>1.16364428202961E-4</v>
      </c>
      <c r="V20" s="138">
        <v>6.0568270623378596E-3</v>
      </c>
      <c r="W20" s="138">
        <v>3.3674146892388435E-3</v>
      </c>
      <c r="X20" s="138">
        <v>1.2291633475352238E-3</v>
      </c>
      <c r="Y20" s="138">
        <v>5.3417156399820217E-3</v>
      </c>
      <c r="Z20" s="138">
        <v>8.5268878449375044E-4</v>
      </c>
      <c r="AA20" s="138">
        <v>7.1734000748294321E-4</v>
      </c>
      <c r="AB20" s="138">
        <v>8.1409077794939392E-3</v>
      </c>
      <c r="AC20" s="138">
        <v>9.0059028517477733E-6</v>
      </c>
      <c r="AD20" s="138">
        <v>2.4693604593501962E-3</v>
      </c>
      <c r="AE20" s="55"/>
      <c r="AF20" s="147">
        <v>313.62219345322364</v>
      </c>
      <c r="AG20" s="147">
        <v>14.525649760883505</v>
      </c>
      <c r="AH20" s="147">
        <v>1025.2920306844649</v>
      </c>
      <c r="AI20" s="147" t="s">
        <v>430</v>
      </c>
      <c r="AJ20" s="147" t="s">
        <v>430</v>
      </c>
      <c r="AK20" s="147" t="s">
        <v>428</v>
      </c>
      <c r="AL20" s="45" t="s">
        <v>49</v>
      </c>
    </row>
    <row r="21" spans="1:38" s="2" customFormat="1" ht="26.25" customHeight="1" thickBot="1" x14ac:dyDescent="0.25">
      <c r="A21" s="65" t="s">
        <v>53</v>
      </c>
      <c r="B21" s="65" t="s">
        <v>66</v>
      </c>
      <c r="C21" s="66" t="s">
        <v>67</v>
      </c>
      <c r="D21" s="67"/>
      <c r="E21" s="138">
        <v>1.7434660058782643</v>
      </c>
      <c r="F21" s="138">
        <v>0.89886189220222246</v>
      </c>
      <c r="G21" s="138">
        <v>4.7428293011494098</v>
      </c>
      <c r="H21" s="138">
        <v>2.0076E-3</v>
      </c>
      <c r="I21" s="138">
        <v>0.48018825129505094</v>
      </c>
      <c r="J21" s="138">
        <v>0.52905797924024234</v>
      </c>
      <c r="K21" s="138">
        <v>0.5888451662026184</v>
      </c>
      <c r="L21" s="138">
        <v>0.13529757083168165</v>
      </c>
      <c r="M21" s="138">
        <v>2.6149275193549628</v>
      </c>
      <c r="N21" s="138">
        <v>0.31141679983185017</v>
      </c>
      <c r="O21" s="138">
        <v>2.5895754204356154E-2</v>
      </c>
      <c r="P21" s="138">
        <v>1.6319666938710561E-2</v>
      </c>
      <c r="Q21" s="138">
        <v>1.2695609701230121E-2</v>
      </c>
      <c r="R21" s="138">
        <v>0.1394542480755821</v>
      </c>
      <c r="S21" s="138">
        <v>7.8638140678599283E-2</v>
      </c>
      <c r="T21" s="138">
        <v>1.73954437444956</v>
      </c>
      <c r="U21" s="138">
        <v>4.2173328757428886E-3</v>
      </c>
      <c r="V21" s="138">
        <v>1.1558373810450051</v>
      </c>
      <c r="W21" s="138">
        <v>0.27054629959444387</v>
      </c>
      <c r="X21" s="138">
        <v>6.8839700551698566E-2</v>
      </c>
      <c r="Y21" s="138">
        <v>0.17266363163613452</v>
      </c>
      <c r="Z21" s="138">
        <v>4.0519071407432883E-2</v>
      </c>
      <c r="AA21" s="138">
        <v>3.2329046761264364E-2</v>
      </c>
      <c r="AB21" s="138">
        <v>0.31435145035653034</v>
      </c>
      <c r="AC21" s="138">
        <v>1.666501493302424E-3</v>
      </c>
      <c r="AD21" s="138">
        <v>0.20332602558292273</v>
      </c>
      <c r="AE21" s="55"/>
      <c r="AF21" s="147">
        <v>6828.6882663835704</v>
      </c>
      <c r="AG21" s="147">
        <v>1195.9701504877805</v>
      </c>
      <c r="AH21" s="147">
        <v>9553.3088629638733</v>
      </c>
      <c r="AI21" s="147">
        <v>1673</v>
      </c>
      <c r="AJ21" s="147" t="s">
        <v>430</v>
      </c>
      <c r="AK21" s="147" t="s">
        <v>428</v>
      </c>
      <c r="AL21" s="45" t="s">
        <v>49</v>
      </c>
    </row>
    <row r="22" spans="1:38" s="2" customFormat="1" ht="26.25" customHeight="1" thickBot="1" x14ac:dyDescent="0.25">
      <c r="A22" s="65" t="s">
        <v>53</v>
      </c>
      <c r="B22" s="69" t="s">
        <v>68</v>
      </c>
      <c r="C22" s="66" t="s">
        <v>69</v>
      </c>
      <c r="D22" s="67"/>
      <c r="E22" s="138">
        <v>6.8270192686452829</v>
      </c>
      <c r="F22" s="138">
        <v>0.63173937454430784</v>
      </c>
      <c r="G22" s="138">
        <v>2.5510652360036543</v>
      </c>
      <c r="H22" s="138" t="s">
        <v>442</v>
      </c>
      <c r="I22" s="138">
        <v>0.73592900502300651</v>
      </c>
      <c r="J22" s="138">
        <v>0.83065903510122185</v>
      </c>
      <c r="K22" s="138">
        <v>0.91772640509107983</v>
      </c>
      <c r="L22" s="138">
        <v>0.11240459805497741</v>
      </c>
      <c r="M22" s="138">
        <v>5.6199925858149582</v>
      </c>
      <c r="N22" s="138">
        <v>5.9615111492896909E-2</v>
      </c>
      <c r="O22" s="138">
        <v>9.4796825973444358E-3</v>
      </c>
      <c r="P22" s="138">
        <v>9.0365016778685858E-2</v>
      </c>
      <c r="Q22" s="138">
        <v>0.10742875195850217</v>
      </c>
      <c r="R22" s="138">
        <v>0.1892541776424996</v>
      </c>
      <c r="S22" s="138">
        <v>0.27161518909644222</v>
      </c>
      <c r="T22" s="138">
        <v>0.73436592341735918</v>
      </c>
      <c r="U22" s="138">
        <v>0.1007028471082131</v>
      </c>
      <c r="V22" s="138">
        <v>1.7002455046499882</v>
      </c>
      <c r="W22" s="138">
        <v>1.9171640705844675E-2</v>
      </c>
      <c r="X22" s="138">
        <v>4.2037037222177722E-3</v>
      </c>
      <c r="Y22" s="138">
        <v>3.2262227591192946E-2</v>
      </c>
      <c r="Z22" s="138">
        <v>3.8359527756685339E-3</v>
      </c>
      <c r="AA22" s="138">
        <v>3.2857258091192943E-3</v>
      </c>
      <c r="AB22" s="138">
        <v>4.358760989819855E-2</v>
      </c>
      <c r="AC22" s="138">
        <v>1.8247602000000002E-2</v>
      </c>
      <c r="AD22" s="138">
        <v>0.40858760999999999</v>
      </c>
      <c r="AE22" s="55"/>
      <c r="AF22" s="147">
        <v>8042.6985097890383</v>
      </c>
      <c r="AG22" s="147">
        <v>5623.29108</v>
      </c>
      <c r="AH22" s="147">
        <v>2207.3238194138767</v>
      </c>
      <c r="AI22" s="147" t="s">
        <v>430</v>
      </c>
      <c r="AJ22" s="147" t="s">
        <v>430</v>
      </c>
      <c r="AK22" s="147" t="s">
        <v>428</v>
      </c>
      <c r="AL22" s="45" t="s">
        <v>49</v>
      </c>
    </row>
    <row r="23" spans="1:38" s="2" customFormat="1" ht="26.25" customHeight="1" thickBot="1" x14ac:dyDescent="0.25">
      <c r="A23" s="65" t="s">
        <v>70</v>
      </c>
      <c r="B23" s="69" t="s">
        <v>393</v>
      </c>
      <c r="C23" s="66" t="s">
        <v>389</v>
      </c>
      <c r="D23" s="112"/>
      <c r="E23" s="138">
        <v>3.3661141855930303</v>
      </c>
      <c r="F23" s="138">
        <v>0.34838234713744409</v>
      </c>
      <c r="G23" s="138">
        <v>0.28147275048965559</v>
      </c>
      <c r="H23" s="138">
        <v>8.2530612291961875E-4</v>
      </c>
      <c r="I23" s="138">
        <v>0.21705551032785975</v>
      </c>
      <c r="J23" s="138">
        <v>0.21705551032785975</v>
      </c>
      <c r="K23" s="138">
        <v>0.21705551032785975</v>
      </c>
      <c r="L23" s="138">
        <v>0.13473122456662776</v>
      </c>
      <c r="M23" s="138">
        <v>1.111481021041997</v>
      </c>
      <c r="N23" s="138">
        <v>7.1485142981499827E-2</v>
      </c>
      <c r="O23" s="138">
        <v>1.0316326536495236E-3</v>
      </c>
      <c r="P23" s="138">
        <v>4.4678214363437393E-4</v>
      </c>
      <c r="Q23" s="138">
        <v>4.4678214363437392E-3</v>
      </c>
      <c r="R23" s="138">
        <v>5.158163268247618E-3</v>
      </c>
      <c r="S23" s="138">
        <v>0.175377551120419</v>
      </c>
      <c r="T23" s="138">
        <v>7.2214285755466644E-3</v>
      </c>
      <c r="U23" s="138">
        <v>1.0316326536495236E-3</v>
      </c>
      <c r="V23" s="138">
        <v>0.10316326536495236</v>
      </c>
      <c r="W23" s="138">
        <v>6.2549500108812347E-3</v>
      </c>
      <c r="X23" s="138">
        <v>3.0948979609485704E-3</v>
      </c>
      <c r="Y23" s="138">
        <v>5.158163268247618E-3</v>
      </c>
      <c r="Z23" s="138">
        <v>7.595296441784357E-3</v>
      </c>
      <c r="AA23" s="138">
        <v>6.7017321545156088E-3</v>
      </c>
      <c r="AB23" s="138">
        <v>2.2550089825496153E-2</v>
      </c>
      <c r="AC23" s="138">
        <v>0</v>
      </c>
      <c r="AD23" s="138">
        <v>0</v>
      </c>
      <c r="AE23" s="55"/>
      <c r="AF23" s="147">
        <v>4467.8214363437392</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1.3227062248537358</v>
      </c>
      <c r="F24" s="138">
        <v>0.41429170829038875</v>
      </c>
      <c r="G24" s="138">
        <v>4.0900476182326662</v>
      </c>
      <c r="H24" s="138">
        <v>8.1741790268444192E-2</v>
      </c>
      <c r="I24" s="138">
        <v>0.31174196831409767</v>
      </c>
      <c r="J24" s="138">
        <v>0.34807363921942108</v>
      </c>
      <c r="K24" s="138">
        <v>0.39252010041377766</v>
      </c>
      <c r="L24" s="138">
        <v>8.4933334529518192E-2</v>
      </c>
      <c r="M24" s="138">
        <v>1.9267792703303535</v>
      </c>
      <c r="N24" s="138">
        <v>0.24640392134034333</v>
      </c>
      <c r="O24" s="138">
        <v>3.7473334729839908E-2</v>
      </c>
      <c r="P24" s="138">
        <v>1.039759099232869E-2</v>
      </c>
      <c r="Q24" s="138">
        <v>9.0880524405209714E-3</v>
      </c>
      <c r="R24" s="138">
        <v>0.13886131377901448</v>
      </c>
      <c r="S24" s="138">
        <v>6.6136724023975801E-2</v>
      </c>
      <c r="T24" s="138">
        <v>1.4056048392424245</v>
      </c>
      <c r="U24" s="138">
        <v>3.3973886928545128E-3</v>
      </c>
      <c r="V24" s="138">
        <v>1.5449467896643636</v>
      </c>
      <c r="W24" s="138">
        <v>0.18916955238026417</v>
      </c>
      <c r="X24" s="138">
        <v>4.5016836621248016E-2</v>
      </c>
      <c r="Y24" s="138">
        <v>0.12683969172590925</v>
      </c>
      <c r="Z24" s="138">
        <v>2.7151426960619212E-2</v>
      </c>
      <c r="AA24" s="138">
        <v>2.0983219443773588E-2</v>
      </c>
      <c r="AB24" s="138">
        <v>0.21999117475155006</v>
      </c>
      <c r="AC24" s="138">
        <v>2.7759101794645564E-3</v>
      </c>
      <c r="AD24" s="138">
        <v>0.11256676942848416</v>
      </c>
      <c r="AE24" s="55"/>
      <c r="AF24" s="147">
        <v>6813.6376779545317</v>
      </c>
      <c r="AG24" s="147">
        <v>661.9001516963458</v>
      </c>
      <c r="AH24" s="147">
        <v>4397.1418567972823</v>
      </c>
      <c r="AI24" s="147">
        <v>2667</v>
      </c>
      <c r="AJ24" s="147" t="s">
        <v>430</v>
      </c>
      <c r="AK24" s="147" t="s">
        <v>428</v>
      </c>
      <c r="AL24" s="45" t="s">
        <v>49</v>
      </c>
    </row>
    <row r="25" spans="1:38" s="2" customFormat="1" ht="26.25" customHeight="1" thickBot="1" x14ac:dyDescent="0.25">
      <c r="A25" s="65" t="s">
        <v>73</v>
      </c>
      <c r="B25" s="69" t="s">
        <v>74</v>
      </c>
      <c r="C25" s="71" t="s">
        <v>75</v>
      </c>
      <c r="D25" s="67"/>
      <c r="E25" s="138">
        <v>1.0213974525020546</v>
      </c>
      <c r="F25" s="138">
        <v>0.12559378132043156</v>
      </c>
      <c r="G25" s="138">
        <v>6.7564775957306991E-2</v>
      </c>
      <c r="H25" s="138" t="s">
        <v>442</v>
      </c>
      <c r="I25" s="138">
        <v>8.4890052089799054E-3</v>
      </c>
      <c r="J25" s="138">
        <v>8.4890052089799054E-3</v>
      </c>
      <c r="K25" s="138">
        <v>8.4890052089799054E-3</v>
      </c>
      <c r="L25" s="138">
        <v>4.0747225003103541E-3</v>
      </c>
      <c r="M25" s="138">
        <v>0.92702437026856876</v>
      </c>
      <c r="N25" s="138">
        <v>2.8376921193131041E-4</v>
      </c>
      <c r="O25" s="138">
        <v>2.1282690894848277E-5</v>
      </c>
      <c r="P25" s="138">
        <v>4.2565381789696555E-4</v>
      </c>
      <c r="Q25" s="138">
        <v>1.0641345447424139E-4</v>
      </c>
      <c r="R25" s="138">
        <v>7.0942302982827607E-4</v>
      </c>
      <c r="S25" s="138">
        <v>7.8036533281110364E-4</v>
      </c>
      <c r="T25" s="138">
        <v>2.8376921193131041E-5</v>
      </c>
      <c r="U25" s="138">
        <v>3.9018266640555182E-4</v>
      </c>
      <c r="V25" s="138">
        <v>0.10286633932510002</v>
      </c>
      <c r="W25" s="138" t="s">
        <v>442</v>
      </c>
      <c r="X25" s="138" t="s">
        <v>442</v>
      </c>
      <c r="Y25" s="138" t="s">
        <v>442</v>
      </c>
      <c r="Z25" s="138" t="s">
        <v>442</v>
      </c>
      <c r="AA25" s="138" t="s">
        <v>442</v>
      </c>
      <c r="AB25" s="138" t="s">
        <v>442</v>
      </c>
      <c r="AC25" s="138" t="s">
        <v>428</v>
      </c>
      <c r="AD25" s="138" t="s">
        <v>428</v>
      </c>
      <c r="AE25" s="55"/>
      <c r="AF25" s="147">
        <v>3547.1151491413798</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0.11737681217098121</v>
      </c>
      <c r="F26" s="138">
        <v>8.6782565055634579E-3</v>
      </c>
      <c r="G26" s="138">
        <v>7.2184653657502915E-3</v>
      </c>
      <c r="H26" s="138" t="s">
        <v>442</v>
      </c>
      <c r="I26" s="138">
        <v>6.4467198897313156E-4</v>
      </c>
      <c r="J26" s="138">
        <v>6.4467198897313156E-4</v>
      </c>
      <c r="K26" s="138">
        <v>6.4467198897313156E-4</v>
      </c>
      <c r="L26" s="138">
        <v>3.0944255470710311E-4</v>
      </c>
      <c r="M26" s="138">
        <v>8.1056771249856122E-2</v>
      </c>
      <c r="N26" s="138">
        <v>1.0970757521748662</v>
      </c>
      <c r="O26" s="138">
        <v>5.2324403389154492E-6</v>
      </c>
      <c r="P26" s="138">
        <v>5.8372052061327854E-5</v>
      </c>
      <c r="Q26" s="138">
        <v>1.1820843204011209E-5</v>
      </c>
      <c r="R26" s="138">
        <v>8.5163130794037003E-5</v>
      </c>
      <c r="S26" s="138">
        <v>9.0086711797969014E-5</v>
      </c>
      <c r="T26" s="138">
        <v>6.4344739110067626E-6</v>
      </c>
      <c r="U26" s="138">
        <v>4.2012450238607143E-5</v>
      </c>
      <c r="V26" s="138">
        <v>1.1046843021739139E-2</v>
      </c>
      <c r="W26" s="138" t="s">
        <v>442</v>
      </c>
      <c r="X26" s="138" t="s">
        <v>442</v>
      </c>
      <c r="Y26" s="138" t="s">
        <v>442</v>
      </c>
      <c r="Z26" s="138" t="s">
        <v>442</v>
      </c>
      <c r="AA26" s="138" t="s">
        <v>442</v>
      </c>
      <c r="AB26" s="138" t="s">
        <v>442</v>
      </c>
      <c r="AC26" s="138" t="s">
        <v>428</v>
      </c>
      <c r="AD26" s="138" t="s">
        <v>428</v>
      </c>
      <c r="AE26" s="55"/>
      <c r="AF26" s="147">
        <v>379.2432011399963</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14.609149463104595</v>
      </c>
      <c r="F27" s="138">
        <v>12.088706982795802</v>
      </c>
      <c r="G27" s="138">
        <v>0.60365874917783291</v>
      </c>
      <c r="H27" s="138">
        <v>1.8305967219893069</v>
      </c>
      <c r="I27" s="138">
        <v>0.38940021526137292</v>
      </c>
      <c r="J27" s="138">
        <v>0.38940021526137275</v>
      </c>
      <c r="K27" s="138">
        <v>0.38940021526137275</v>
      </c>
      <c r="L27" s="138">
        <v>0.21630664777333666</v>
      </c>
      <c r="M27" s="138">
        <v>140.14150145434326</v>
      </c>
      <c r="N27" s="138">
        <v>4.1643074599983141</v>
      </c>
      <c r="O27" s="138">
        <v>3.2526245951262174E-4</v>
      </c>
      <c r="P27" s="138">
        <v>1.4958236479213618E-2</v>
      </c>
      <c r="Q27" s="138">
        <v>4.9436824519224934E-4</v>
      </c>
      <c r="R27" s="138">
        <v>1.2039219465406269E-2</v>
      </c>
      <c r="S27" s="138">
        <v>8.5032490730009205E-3</v>
      </c>
      <c r="T27" s="138">
        <v>3.6433999455454009E-3</v>
      </c>
      <c r="U27" s="138">
        <v>3.3821157135925498E-4</v>
      </c>
      <c r="V27" s="138">
        <v>5.6193382629676082E-2</v>
      </c>
      <c r="W27" s="138">
        <v>1.1106411</v>
      </c>
      <c r="X27" s="138">
        <v>1.8708279050900001E-2</v>
      </c>
      <c r="Y27" s="138">
        <v>2.1495182840399998E-2</v>
      </c>
      <c r="Z27" s="138">
        <v>1.5666603396600001E-2</v>
      </c>
      <c r="AA27" s="138">
        <v>2.0875720913199999E-2</v>
      </c>
      <c r="AB27" s="138">
        <v>7.6745786201100008E-2</v>
      </c>
      <c r="AC27" s="138">
        <v>1.1106410000000001E-3</v>
      </c>
      <c r="AD27" s="138">
        <v>2.2257369999999999E-4</v>
      </c>
      <c r="AE27" s="55"/>
      <c r="AF27" s="147">
        <v>81018.064289738526</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9.1537967550092123</v>
      </c>
      <c r="F28" s="138">
        <v>0.99272764297266336</v>
      </c>
      <c r="G28" s="138">
        <v>0.31964800145733424</v>
      </c>
      <c r="H28" s="138">
        <v>1.658964390961468E-2</v>
      </c>
      <c r="I28" s="138">
        <v>0.9492024996653412</v>
      </c>
      <c r="J28" s="138">
        <v>0.94920249966534154</v>
      </c>
      <c r="K28" s="138">
        <v>0.94920249966534154</v>
      </c>
      <c r="L28" s="138">
        <v>0.57863700262416706</v>
      </c>
      <c r="M28" s="138">
        <v>4.7131407270434877</v>
      </c>
      <c r="N28" s="138">
        <v>2.5226972443587199E-2</v>
      </c>
      <c r="O28" s="138">
        <v>3.221831380102421E-5</v>
      </c>
      <c r="P28" s="138">
        <v>3.2983124414225594E-3</v>
      </c>
      <c r="Q28" s="138">
        <v>6.3501997030160364E-5</v>
      </c>
      <c r="R28" s="138">
        <v>5.218220677761125E-3</v>
      </c>
      <c r="S28" s="138">
        <v>3.5018503786612451E-3</v>
      </c>
      <c r="T28" s="138">
        <v>1.4289271378241763E-4</v>
      </c>
      <c r="U28" s="138">
        <v>6.2567366458272323E-5</v>
      </c>
      <c r="V28" s="138">
        <v>1.1234087045332375E-2</v>
      </c>
      <c r="W28" s="138">
        <v>0.52797099999999997</v>
      </c>
      <c r="X28" s="138">
        <v>1.6389081708199998E-2</v>
      </c>
      <c r="Y28" s="138">
        <v>1.83708560089E-2</v>
      </c>
      <c r="Z28" s="138">
        <v>1.4407471935000001E-2</v>
      </c>
      <c r="AA28" s="138">
        <v>1.52749869591E-2</v>
      </c>
      <c r="AB28" s="138">
        <v>6.4442396611199992E-2</v>
      </c>
      <c r="AC28" s="138">
        <v>5.2797059999999999E-4</v>
      </c>
      <c r="AD28" s="138">
        <v>1.067511E-4</v>
      </c>
      <c r="AE28" s="55"/>
      <c r="AF28" s="147">
        <v>26721.587089701177</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36.153744743328687</v>
      </c>
      <c r="F29" s="138">
        <v>1.4862400153167534</v>
      </c>
      <c r="G29" s="138">
        <v>0.54661672362874569</v>
      </c>
      <c r="H29" s="138">
        <v>1.4296691643845044E-2</v>
      </c>
      <c r="I29" s="138">
        <v>0.91960590733530656</v>
      </c>
      <c r="J29" s="138">
        <v>0.91960590733530623</v>
      </c>
      <c r="K29" s="138">
        <v>0.91960590733530645</v>
      </c>
      <c r="L29" s="138">
        <v>0.57090689977265363</v>
      </c>
      <c r="M29" s="138">
        <v>7.4261040463504742</v>
      </c>
      <c r="N29" s="138">
        <v>5.7280054595399057E-3</v>
      </c>
      <c r="O29" s="138">
        <v>5.2692209528962245E-5</v>
      </c>
      <c r="P29" s="138">
        <v>5.5609758330172855E-3</v>
      </c>
      <c r="Q29" s="138">
        <v>1.0518923204150278E-4</v>
      </c>
      <c r="R29" s="138">
        <v>8.9036088163747668E-3</v>
      </c>
      <c r="S29" s="138">
        <v>5.9711926622965251E-3</v>
      </c>
      <c r="T29" s="138">
        <v>2.136966433621745E-4</v>
      </c>
      <c r="U29" s="138">
        <v>1.0499404502508109E-4</v>
      </c>
      <c r="V29" s="138">
        <v>1.8893072494021945E-2</v>
      </c>
      <c r="W29" s="138">
        <v>0.31084849999999997</v>
      </c>
      <c r="X29" s="138">
        <v>4.4406927318999994E-3</v>
      </c>
      <c r="Y29" s="138">
        <v>2.6890861542500002E-2</v>
      </c>
      <c r="Z29" s="138">
        <v>3.0048687485300003E-2</v>
      </c>
      <c r="AA29" s="138">
        <v>6.9077442494000002E-3</v>
      </c>
      <c r="AB29" s="138">
        <v>6.8287986009099994E-2</v>
      </c>
      <c r="AC29" s="138">
        <v>2.7584780000000002E-4</v>
      </c>
      <c r="AD29" s="138">
        <v>6.1027599999999998E-5</v>
      </c>
      <c r="AE29" s="55"/>
      <c r="AF29" s="147">
        <v>45357.640292053104</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6.0591770748661462E-2</v>
      </c>
      <c r="F30" s="138">
        <v>0.35721521266918899</v>
      </c>
      <c r="G30" s="138">
        <v>1.8275328275874708E-3</v>
      </c>
      <c r="H30" s="138">
        <v>3.573729133115476E-4</v>
      </c>
      <c r="I30" s="138">
        <v>7.9650726779366202E-3</v>
      </c>
      <c r="J30" s="138">
        <v>7.9650726779366236E-3</v>
      </c>
      <c r="K30" s="138">
        <v>7.9650726779366202E-3</v>
      </c>
      <c r="L30" s="138">
        <v>1.1627118096250433E-3</v>
      </c>
      <c r="M30" s="138">
        <v>2.7824229017097863</v>
      </c>
      <c r="N30" s="138">
        <v>1.6245545663818393E-2</v>
      </c>
      <c r="O30" s="138">
        <v>1.123915118366327E-4</v>
      </c>
      <c r="P30" s="138">
        <v>5.2998452000036646E-5</v>
      </c>
      <c r="Q30" s="138">
        <v>1.8275328275874705E-6</v>
      </c>
      <c r="R30" s="138">
        <v>5.0647569092982555E-4</v>
      </c>
      <c r="S30" s="138">
        <v>1.8995113836490909E-2</v>
      </c>
      <c r="T30" s="138">
        <v>7.9149177899301881E-4</v>
      </c>
      <c r="U30" s="138">
        <v>1.1190391027251762E-4</v>
      </c>
      <c r="V30" s="138">
        <v>1.1176939819265352E-2</v>
      </c>
      <c r="W30" s="138">
        <v>5.2756000000000001E-3</v>
      </c>
      <c r="X30" s="138">
        <v>6.7129115800000001E-5</v>
      </c>
      <c r="Y30" s="138">
        <v>1.051396727E-4</v>
      </c>
      <c r="Z30" s="138">
        <v>4.6701972500000003E-5</v>
      </c>
      <c r="AA30" s="138">
        <v>1.205802003E-4</v>
      </c>
      <c r="AB30" s="138">
        <v>3.3955096129999998E-4</v>
      </c>
      <c r="AC30" s="138">
        <v>5.2755999999999999E-6</v>
      </c>
      <c r="AD30" s="138">
        <v>3.2505E-6</v>
      </c>
      <c r="AE30" s="55"/>
      <c r="AF30" s="147">
        <v>272.92660237755189</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2.330989859733414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0.62865285184301467</v>
      </c>
      <c r="J32" s="138">
        <v>1.2322059058251753</v>
      </c>
      <c r="K32" s="138">
        <v>1.5532334508733157</v>
      </c>
      <c r="L32" s="138">
        <v>0.13737173245803691</v>
      </c>
      <c r="M32" s="138" t="s">
        <v>428</v>
      </c>
      <c r="N32" s="138">
        <v>4.9322305740268497</v>
      </c>
      <c r="O32" s="138">
        <v>2.1286263758133531E-2</v>
      </c>
      <c r="P32" s="138">
        <v>0</v>
      </c>
      <c r="Q32" s="138">
        <v>5.623632318880694E-2</v>
      </c>
      <c r="R32" s="138">
        <v>1.8442512153436086</v>
      </c>
      <c r="S32" s="138">
        <v>40.520107669325199</v>
      </c>
      <c r="T32" s="138">
        <v>0.28120215299159224</v>
      </c>
      <c r="U32" s="138">
        <v>3.1064669017466299E-2</v>
      </c>
      <c r="V32" s="138">
        <v>12.528132651276632</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49687.456551419898</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0.28368360837347234</v>
      </c>
      <c r="J33" s="138">
        <v>0.52534001550643028</v>
      </c>
      <c r="K33" s="138">
        <v>1.0506800310128606</v>
      </c>
      <c r="L33" s="138">
        <v>1.1137208328736319E-2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49687.456551419898</v>
      </c>
      <c r="AL33" s="45" t="s">
        <v>413</v>
      </c>
    </row>
    <row r="34" spans="1:38" s="2" customFormat="1" ht="26.25" customHeight="1" thickBot="1" x14ac:dyDescent="0.25">
      <c r="A34" s="65" t="s">
        <v>70</v>
      </c>
      <c r="B34" s="65" t="s">
        <v>93</v>
      </c>
      <c r="C34" s="66" t="s">
        <v>94</v>
      </c>
      <c r="D34" s="67"/>
      <c r="E34" s="138">
        <v>2.1428074245939674</v>
      </c>
      <c r="F34" s="138">
        <v>0.19015371229698375</v>
      </c>
      <c r="G34" s="138">
        <v>0.11157403320000001</v>
      </c>
      <c r="H34" s="138">
        <v>2.8625290023201857E-4</v>
      </c>
      <c r="I34" s="138">
        <v>5.6023781902552201E-2</v>
      </c>
      <c r="J34" s="138">
        <v>5.8886310904872396E-2</v>
      </c>
      <c r="K34" s="138">
        <v>6.2157772621809743E-2</v>
      </c>
      <c r="L34" s="138">
        <v>4.040255220417633E-2</v>
      </c>
      <c r="M34" s="138">
        <v>0.43755800464037109</v>
      </c>
      <c r="N34" s="138" t="s">
        <v>442</v>
      </c>
      <c r="O34" s="138">
        <v>4.089327146171694E-4</v>
      </c>
      <c r="P34" s="138" t="s">
        <v>442</v>
      </c>
      <c r="Q34" s="138" t="s">
        <v>442</v>
      </c>
      <c r="R34" s="138">
        <v>2.044663573085847E-3</v>
      </c>
      <c r="S34" s="138">
        <v>6.9518561484918792E-2</v>
      </c>
      <c r="T34" s="138">
        <v>2.8625290023201857E-3</v>
      </c>
      <c r="U34" s="138">
        <v>4.089327146171694E-4</v>
      </c>
      <c r="V34" s="138">
        <v>4.0893271461716937E-2</v>
      </c>
      <c r="W34" s="138">
        <v>1.9199223431378257E-2</v>
      </c>
      <c r="X34" s="138">
        <v>1.226798143851508E-3</v>
      </c>
      <c r="Y34" s="138">
        <v>2.044663573085847E-3</v>
      </c>
      <c r="Z34" s="138">
        <v>1.8559249316998975E-3</v>
      </c>
      <c r="AA34" s="138">
        <v>4.2664940958618363E-4</v>
      </c>
      <c r="AB34" s="138">
        <v>5.5540360582234365E-3</v>
      </c>
      <c r="AC34" s="138" t="s">
        <v>428</v>
      </c>
      <c r="AD34" s="138" t="s">
        <v>428</v>
      </c>
      <c r="AE34" s="55"/>
      <c r="AF34" s="147">
        <v>1771.0164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3.710661860772031</v>
      </c>
      <c r="F36" s="138">
        <v>9.4298175638193676E-2</v>
      </c>
      <c r="G36" s="138">
        <v>0.61270523678444555</v>
      </c>
      <c r="H36" s="138" t="s">
        <v>442</v>
      </c>
      <c r="I36" s="138">
        <v>0.10846417748408888</v>
      </c>
      <c r="J36" s="138">
        <v>0.12759352235114976</v>
      </c>
      <c r="K36" s="138">
        <v>0.12759352235114976</v>
      </c>
      <c r="L36" s="138">
        <v>2.2761169765619805E-2</v>
      </c>
      <c r="M36" s="138">
        <v>0.20701136825752212</v>
      </c>
      <c r="N36" s="138">
        <v>7.9560359045515311E-3</v>
      </c>
      <c r="O36" s="138">
        <v>7.1661814650396394E-4</v>
      </c>
      <c r="P36" s="138">
        <v>1.4698544395118915E-3</v>
      </c>
      <c r="Q36" s="138">
        <v>1.3066472586015856E-2</v>
      </c>
      <c r="R36" s="138">
        <v>1.4123090732519819E-2</v>
      </c>
      <c r="S36" s="138">
        <v>5.4392396892348829E-2</v>
      </c>
      <c r="T36" s="138">
        <v>0.58166181465039646</v>
      </c>
      <c r="U36" s="138">
        <v>7.3361814650396385E-3</v>
      </c>
      <c r="V36" s="138">
        <v>6.5594177580475657E-2</v>
      </c>
      <c r="W36" s="138">
        <v>1.2886035904551531E-2</v>
      </c>
      <c r="X36" s="138">
        <v>1.6032362930079277E-4</v>
      </c>
      <c r="Y36" s="138">
        <v>5.8532362930079269E-4</v>
      </c>
      <c r="Z36" s="138">
        <v>7.1661814650396394E-4</v>
      </c>
      <c r="AA36" s="138">
        <v>1.9066181465039636E-4</v>
      </c>
      <c r="AB36" s="138">
        <v>1.6529272197559456E-3</v>
      </c>
      <c r="AC36" s="138">
        <v>5.3929451720317115E-3</v>
      </c>
      <c r="AD36" s="138">
        <v>1.1121148956715062E-2</v>
      </c>
      <c r="AE36" s="55"/>
      <c r="AF36" s="147">
        <v>2332.0761152217242</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9.2726762254059736E-2</v>
      </c>
      <c r="F37" s="138">
        <v>3.0908920751353246E-3</v>
      </c>
      <c r="G37" s="138">
        <v>1.9521122407576829E-4</v>
      </c>
      <c r="H37" s="138" t="s">
        <v>442</v>
      </c>
      <c r="I37" s="138">
        <v>3.8636150939191558E-4</v>
      </c>
      <c r="J37" s="138">
        <v>3.8636150939191558E-4</v>
      </c>
      <c r="K37" s="138">
        <v>3.8636150939191558E-4</v>
      </c>
      <c r="L37" s="138">
        <v>9.6590377347978915E-6</v>
      </c>
      <c r="M37" s="138">
        <v>9.2726762254059739E-3</v>
      </c>
      <c r="N37" s="138">
        <v>2.8977113204393668E-6</v>
      </c>
      <c r="O37" s="138">
        <v>4.8295188673989453E-7</v>
      </c>
      <c r="P37" s="138">
        <v>1.9318075469595779E-4</v>
      </c>
      <c r="Q37" s="138">
        <v>2.3181690563514932E-4</v>
      </c>
      <c r="R37" s="138">
        <v>1.4681737356892793E-6</v>
      </c>
      <c r="S37" s="138">
        <v>1.4681737356892793E-7</v>
      </c>
      <c r="T37" s="138">
        <v>9.8522184894938477E-7</v>
      </c>
      <c r="U37" s="138">
        <v>2.1249883016555355E-5</v>
      </c>
      <c r="V37" s="138">
        <v>2.8977113204393668E-6</v>
      </c>
      <c r="W37" s="138" t="s">
        <v>428</v>
      </c>
      <c r="X37" s="138" t="s">
        <v>442</v>
      </c>
      <c r="Y37" s="138" t="s">
        <v>442</v>
      </c>
      <c r="Z37" s="138" t="s">
        <v>442</v>
      </c>
      <c r="AA37" s="138" t="s">
        <v>442</v>
      </c>
      <c r="AB37" s="138" t="s">
        <v>442</v>
      </c>
      <c r="AC37" s="138" t="s">
        <v>442</v>
      </c>
      <c r="AD37" s="138" t="s">
        <v>442</v>
      </c>
      <c r="AE37" s="55"/>
      <c r="AF37" s="147" t="s">
        <v>430</v>
      </c>
      <c r="AG37" s="147" t="s">
        <v>428</v>
      </c>
      <c r="AH37" s="147">
        <v>1931.8075469595778</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2.4254188685656026</v>
      </c>
      <c r="F39" s="138">
        <v>0.54903694539330516</v>
      </c>
      <c r="G39" s="138">
        <v>1.3973908739713636</v>
      </c>
      <c r="H39" s="138" t="s">
        <v>430</v>
      </c>
      <c r="I39" s="138">
        <v>0.32986899618052284</v>
      </c>
      <c r="J39" s="138">
        <v>0.39869447537885849</v>
      </c>
      <c r="K39" s="138">
        <v>0.47683946172208885</v>
      </c>
      <c r="L39" s="138">
        <v>0.11626383322913959</v>
      </c>
      <c r="M39" s="138">
        <v>1.9698091985928945</v>
      </c>
      <c r="N39" s="138">
        <v>0.34347128304168262</v>
      </c>
      <c r="O39" s="138">
        <v>5.6164489754516843E-3</v>
      </c>
      <c r="P39" s="138">
        <v>1.1836585507805829E-2</v>
      </c>
      <c r="Q39" s="138">
        <v>1.7767369238468285E-2</v>
      </c>
      <c r="R39" s="138">
        <v>0.16521816583831123</v>
      </c>
      <c r="S39" s="138">
        <v>0.10445713994368962</v>
      </c>
      <c r="T39" s="138">
        <v>3.0468098732005102</v>
      </c>
      <c r="U39" s="138">
        <v>4.1002709213244712E-3</v>
      </c>
      <c r="V39" s="138">
        <v>0.33768081182114651</v>
      </c>
      <c r="W39" s="138">
        <v>0.30744377165254932</v>
      </c>
      <c r="X39" s="138">
        <v>7.5382727431164226E-2</v>
      </c>
      <c r="Y39" s="138">
        <v>0.24379598479586051</v>
      </c>
      <c r="Z39" s="138">
        <v>4.7547228890619561E-2</v>
      </c>
      <c r="AA39" s="138">
        <v>3.9131933595660098E-2</v>
      </c>
      <c r="AB39" s="138">
        <v>0.40585787471330442</v>
      </c>
      <c r="AC39" s="138">
        <v>3.2903768393659914E-3</v>
      </c>
      <c r="AD39" s="138">
        <v>0.19888311521076774</v>
      </c>
      <c r="AE39" s="55"/>
      <c r="AF39" s="147">
        <v>13700.13549523736</v>
      </c>
      <c r="AG39" s="147">
        <v>1169.8917617822399</v>
      </c>
      <c r="AH39" s="147">
        <v>12244.270402023971</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6.2409994349411866</v>
      </c>
      <c r="F41" s="138">
        <v>13.221325315384597</v>
      </c>
      <c r="G41" s="138">
        <v>13.172179542914614</v>
      </c>
      <c r="H41" s="138">
        <v>0.12307111444332722</v>
      </c>
      <c r="I41" s="138">
        <v>8.2720831577576153</v>
      </c>
      <c r="J41" s="138">
        <v>8.2849275128419198</v>
      </c>
      <c r="K41" s="138">
        <v>8.9071374246881412</v>
      </c>
      <c r="L41" s="138">
        <v>0.73897476872589873</v>
      </c>
      <c r="M41" s="138">
        <v>109.82939414218403</v>
      </c>
      <c r="N41" s="138">
        <v>2.1484476785177624</v>
      </c>
      <c r="O41" s="138">
        <v>2.190089746600192E-2</v>
      </c>
      <c r="P41" s="138">
        <v>8.4479054576893031E-2</v>
      </c>
      <c r="Q41" s="138">
        <v>3.5142147932373288E-2</v>
      </c>
      <c r="R41" s="138">
        <v>0.2384658526445787</v>
      </c>
      <c r="S41" s="138">
        <v>0.43685309056165617</v>
      </c>
      <c r="T41" s="138">
        <v>0.21460611107910213</v>
      </c>
      <c r="U41" s="138">
        <v>2.5572179592438831</v>
      </c>
      <c r="V41" s="138">
        <v>4.6120471223494066</v>
      </c>
      <c r="W41" s="138">
        <v>13.978623003392563</v>
      </c>
      <c r="X41" s="138">
        <v>3.0645812887598098</v>
      </c>
      <c r="Y41" s="138">
        <v>5.001834794249346</v>
      </c>
      <c r="Z41" s="138">
        <v>2.4452059149675596</v>
      </c>
      <c r="AA41" s="138">
        <v>1.9857168869687258</v>
      </c>
      <c r="AB41" s="138">
        <v>12.497338884945441</v>
      </c>
      <c r="AC41" s="138">
        <v>1.6419772522509132E-2</v>
      </c>
      <c r="AD41" s="138">
        <v>3.6217744003935972</v>
      </c>
      <c r="AE41" s="55"/>
      <c r="AF41" s="147">
        <v>55239.41098741466</v>
      </c>
      <c r="AG41" s="147">
        <v>21304.328631343204</v>
      </c>
      <c r="AH41" s="147">
        <v>22568.942000000003</v>
      </c>
      <c r="AI41" s="147">
        <v>642.21775421526991</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0.11433380428799998</v>
      </c>
      <c r="F43" s="138">
        <v>1.1433380428799999E-2</v>
      </c>
      <c r="G43" s="138">
        <v>7.2030296701439997E-2</v>
      </c>
      <c r="H43" s="138" t="s">
        <v>442</v>
      </c>
      <c r="I43" s="138">
        <v>1.8865077707519998E-2</v>
      </c>
      <c r="J43" s="138">
        <v>0</v>
      </c>
      <c r="K43" s="138">
        <v>1.8865077707519998E-2</v>
      </c>
      <c r="L43" s="138">
        <v>2.4581767921919996E-2</v>
      </c>
      <c r="M43" s="138">
        <v>4.5733521715199996E-2</v>
      </c>
      <c r="N43" s="138">
        <v>1.8293408686079995E-2</v>
      </c>
      <c r="O43" s="138">
        <v>3.4300141286399994E-4</v>
      </c>
      <c r="P43" s="138">
        <v>1.14333804288E-4</v>
      </c>
      <c r="Q43" s="138">
        <v>1.1433380428799997E-3</v>
      </c>
      <c r="R43" s="138">
        <v>1.4634726948864E-2</v>
      </c>
      <c r="S43" s="138">
        <v>8.2320339087359994E-3</v>
      </c>
      <c r="T43" s="138">
        <v>0.29726789114879992</v>
      </c>
      <c r="U43" s="138">
        <v>1.14333804288E-4</v>
      </c>
      <c r="V43" s="138">
        <v>9.1467043430399977E-3</v>
      </c>
      <c r="W43" s="138">
        <v>6.8600282572799992E-3</v>
      </c>
      <c r="X43" s="138">
        <v>2.1723422814719996E-3</v>
      </c>
      <c r="Y43" s="138">
        <v>1.71500706432E-2</v>
      </c>
      <c r="Z43" s="138">
        <v>1.9436746728959998E-3</v>
      </c>
      <c r="AA43" s="138">
        <v>1.7150070643199998E-3</v>
      </c>
      <c r="AB43" s="138">
        <v>2.2981094661887996E-2</v>
      </c>
      <c r="AC43" s="138">
        <v>2.5153436943359996E-4</v>
      </c>
      <c r="AD43" s="138">
        <v>1.4863394557440001E-7</v>
      </c>
      <c r="AE43" s="55"/>
      <c r="AF43" s="147">
        <v>1143.3380428799999</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9.5695929681428531</v>
      </c>
      <c r="F44" s="138">
        <v>1.0623188780957542</v>
      </c>
      <c r="G44" s="138">
        <v>0.64827267031295999</v>
      </c>
      <c r="H44" s="138">
        <v>1.8357451200000001E-3</v>
      </c>
      <c r="I44" s="138">
        <v>0.58042201168226915</v>
      </c>
      <c r="J44" s="138">
        <v>0</v>
      </c>
      <c r="K44" s="138">
        <v>0.58042201168226915</v>
      </c>
      <c r="L44" s="138">
        <v>0.58042201168226915</v>
      </c>
      <c r="M44" s="138">
        <v>3.2301919730015372</v>
      </c>
      <c r="N44" s="138" t="s">
        <v>442</v>
      </c>
      <c r="O44" s="138">
        <v>2.3760000000000001E-3</v>
      </c>
      <c r="P44" s="138" t="s">
        <v>442</v>
      </c>
      <c r="Q44" s="138" t="s">
        <v>442</v>
      </c>
      <c r="R44" s="138">
        <v>1.188E-2</v>
      </c>
      <c r="S44" s="138">
        <v>0.40391999999999995</v>
      </c>
      <c r="T44" s="138">
        <v>1.6632000000000001E-2</v>
      </c>
      <c r="U44" s="138">
        <v>2.3760000000000001E-3</v>
      </c>
      <c r="V44" s="138">
        <v>0.23760000000000001</v>
      </c>
      <c r="W44" s="138" t="s">
        <v>442</v>
      </c>
      <c r="X44" s="138">
        <v>7.1279999999999998E-3</v>
      </c>
      <c r="Y44" s="138">
        <v>1.188E-2</v>
      </c>
      <c r="Z44" s="138" t="s">
        <v>442</v>
      </c>
      <c r="AA44" s="138" t="s">
        <v>442</v>
      </c>
      <c r="AB44" s="138">
        <v>1.9008000000000001E-2</v>
      </c>
      <c r="AC44" s="138" t="s">
        <v>429</v>
      </c>
      <c r="AD44" s="138" t="s">
        <v>429</v>
      </c>
      <c r="AE44" s="55"/>
      <c r="AF44" s="147">
        <v>10290.04238592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3.2006144272534893</v>
      </c>
      <c r="F45" s="138">
        <v>7.7577219497141373E-2</v>
      </c>
      <c r="G45" s="138">
        <v>0.1209504358799097</v>
      </c>
      <c r="H45" s="138" t="s">
        <v>442</v>
      </c>
      <c r="I45" s="138">
        <v>4.7432928492537864E-2</v>
      </c>
      <c r="J45" s="138">
        <v>4.7432928492537864E-2</v>
      </c>
      <c r="K45" s="138">
        <v>4.7432928492537864E-2</v>
      </c>
      <c r="L45" s="138">
        <v>1.4704207832686738E-2</v>
      </c>
      <c r="M45" s="138">
        <v>0.17022658449658445</v>
      </c>
      <c r="N45" s="138">
        <v>5.7628791626447877E-3</v>
      </c>
      <c r="O45" s="138">
        <v>4.4329839712652211E-4</v>
      </c>
      <c r="P45" s="138">
        <v>1.329895191379566E-3</v>
      </c>
      <c r="Q45" s="138">
        <v>1.7731935885060884E-3</v>
      </c>
      <c r="R45" s="138">
        <v>2.2164919856326104E-3</v>
      </c>
      <c r="S45" s="138">
        <v>3.9010258947133947E-2</v>
      </c>
      <c r="T45" s="138">
        <v>4.4329839712652211E-2</v>
      </c>
      <c r="U45" s="138">
        <v>4.4329839712652207E-3</v>
      </c>
      <c r="V45" s="138">
        <v>5.3195807655182649E-2</v>
      </c>
      <c r="W45" s="138">
        <v>5.7628791626447877E-3</v>
      </c>
      <c r="X45" s="138">
        <v>8.8659679425304435E-5</v>
      </c>
      <c r="Y45" s="138">
        <v>4.4329839712652211E-4</v>
      </c>
      <c r="Z45" s="138">
        <v>4.4329839712652211E-4</v>
      </c>
      <c r="AA45" s="138">
        <v>4.4329839712652217E-5</v>
      </c>
      <c r="AB45" s="138">
        <v>1.0195863133910007E-3</v>
      </c>
      <c r="AC45" s="138">
        <v>3.5463871770121769E-3</v>
      </c>
      <c r="AD45" s="138">
        <v>1.684533909080784E-3</v>
      </c>
      <c r="AE45" s="55"/>
      <c r="AF45" s="147">
        <v>1919.8481885699953</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1.3389394408371776E-2</v>
      </c>
      <c r="J48" s="138">
        <v>0.13389394408371777</v>
      </c>
      <c r="K48" s="138">
        <v>0.33473486020929444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2.8324043979766098</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3.2143303992000001</v>
      </c>
      <c r="AL52" s="45" t="s">
        <v>132</v>
      </c>
    </row>
    <row r="53" spans="1:38" s="2" customFormat="1" ht="26.25" customHeight="1" thickBot="1" x14ac:dyDescent="0.25">
      <c r="A53" s="65" t="s">
        <v>119</v>
      </c>
      <c r="B53" s="69" t="s">
        <v>133</v>
      </c>
      <c r="C53" s="71" t="s">
        <v>134</v>
      </c>
      <c r="D53" s="68"/>
      <c r="E53" s="138" t="s">
        <v>428</v>
      </c>
      <c r="F53" s="138">
        <v>3.5297355664699648</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1.5829592997496387</v>
      </c>
      <c r="AL53" s="45" t="s">
        <v>135</v>
      </c>
    </row>
    <row r="54" spans="1:38" s="2" customFormat="1" ht="37.5" customHeight="1" thickBot="1" x14ac:dyDescent="0.25">
      <c r="A54" s="65" t="s">
        <v>119</v>
      </c>
      <c r="B54" s="69" t="s">
        <v>136</v>
      </c>
      <c r="C54" s="71" t="s">
        <v>137</v>
      </c>
      <c r="D54" s="68"/>
      <c r="E54" s="138" t="s">
        <v>428</v>
      </c>
      <c r="F54" s="138">
        <v>0.28317922417776592</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139489.51795653219</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0.5156930999999999</v>
      </c>
      <c r="J57" s="138">
        <v>0.92824757999999996</v>
      </c>
      <c r="K57" s="138">
        <v>1.0313861999999998</v>
      </c>
      <c r="L57" s="138">
        <v>1.5470793E-2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3966.87</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7.1895300000000004E-3</v>
      </c>
      <c r="J58" s="138">
        <v>4.7930199999999999E-2</v>
      </c>
      <c r="K58" s="138">
        <v>9.5860399999999998E-2</v>
      </c>
      <c r="L58" s="138">
        <v>3.3071838000000008E-5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239.65100000000001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4.3667999999999988E-3</v>
      </c>
      <c r="J59" s="138">
        <v>4.953599999999999E-3</v>
      </c>
      <c r="K59" s="138">
        <v>5.6222999999999993E-3</v>
      </c>
      <c r="L59" s="138">
        <v>8.5242960000000008E-5</v>
      </c>
      <c r="M59" s="138" t="s">
        <v>429</v>
      </c>
      <c r="N59" s="138">
        <v>0.13672160540210726</v>
      </c>
      <c r="O59" s="138">
        <v>2.3183114921573444E-4</v>
      </c>
      <c r="P59" s="138">
        <v>5.639136062004351E-4</v>
      </c>
      <c r="Q59" s="138">
        <v>1.6545968086120527E-4</v>
      </c>
      <c r="R59" s="138">
        <v>1.6545968086120529E-3</v>
      </c>
      <c r="S59" s="138">
        <v>1.6545968086120529E-3</v>
      </c>
      <c r="T59" s="138">
        <v>4.0183035431028222E-3</v>
      </c>
      <c r="U59" s="138">
        <v>1.0964986787230666E-4</v>
      </c>
      <c r="V59" s="138">
        <v>3.2973809352805583E-2</v>
      </c>
      <c r="W59" s="138">
        <v>1.4125808426966289E-2</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1.6121391401110059</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0.46143988999999996</v>
      </c>
      <c r="J60" s="138">
        <v>3.7914988999999997</v>
      </c>
      <c r="K60" s="138">
        <v>12.111153756</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161.11030299999999</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0.16941821540057589</v>
      </c>
      <c r="J61" s="138">
        <v>1.6941821540057587</v>
      </c>
      <c r="K61" s="138">
        <v>5.6579646227228961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15540571.63916456</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5.1366181799999993E-8</v>
      </c>
      <c r="J62" s="138">
        <v>5.1366181800000004E-7</v>
      </c>
      <c r="K62" s="138">
        <v>1.0273236360000001E-6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85.610302999999988</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3.7772130000000001E-2</v>
      </c>
      <c r="X63" s="138">
        <v>1.8235799999999996E-2</v>
      </c>
      <c r="Y63" s="138" t="s">
        <v>428</v>
      </c>
      <c r="Z63" s="138">
        <v>3.0327000000000002E-3</v>
      </c>
      <c r="AA63" s="138" t="s">
        <v>428</v>
      </c>
      <c r="AB63" s="138">
        <v>2.1268499999999996E-2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0.154</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6.5135360000000003E-3</v>
      </c>
      <c r="J71" s="138">
        <v>5.2108288000000003E-2</v>
      </c>
      <c r="K71" s="138">
        <v>0.16283839999999999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1.0257179999999999E-3</v>
      </c>
      <c r="J73" s="138">
        <v>1.4531004999999999E-3</v>
      </c>
      <c r="K73" s="138">
        <v>1.7095299999999999E-3</v>
      </c>
      <c r="L73" s="138" t="s">
        <v>428</v>
      </c>
      <c r="M73" s="138" t="s">
        <v>428</v>
      </c>
      <c r="N73" s="138">
        <v>8.591835294117646E-2</v>
      </c>
      <c r="O73" s="138">
        <v>1.7761901960784315E-3</v>
      </c>
      <c r="P73" s="138" t="s">
        <v>428</v>
      </c>
      <c r="Q73" s="138">
        <v>1.6632647058823528E-3</v>
      </c>
      <c r="R73" s="138">
        <v>6.0986372549019612E-3</v>
      </c>
      <c r="S73" s="138" t="s">
        <v>428</v>
      </c>
      <c r="T73" s="138">
        <v>2.7721078431372547E-3</v>
      </c>
      <c r="U73" s="138" t="s">
        <v>428</v>
      </c>
      <c r="V73" s="138">
        <v>0.25072107843137253</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6.7457142857142867E-4</v>
      </c>
      <c r="J74" s="138">
        <v>7.8700000000000005E-4</v>
      </c>
      <c r="K74" s="138">
        <v>1.0118571428571429E-3</v>
      </c>
      <c r="L74" s="138">
        <v>1.551514285714286E-5</v>
      </c>
      <c r="M74" s="138" t="s">
        <v>430</v>
      </c>
      <c r="N74" s="138" t="s">
        <v>430</v>
      </c>
      <c r="O74" s="138" t="s">
        <v>430</v>
      </c>
      <c r="P74" s="138" t="s">
        <v>430</v>
      </c>
      <c r="Q74" s="138" t="s">
        <v>430</v>
      </c>
      <c r="R74" s="138" t="s">
        <v>430</v>
      </c>
      <c r="S74" s="138" t="s">
        <v>430</v>
      </c>
      <c r="T74" s="138" t="s">
        <v>430</v>
      </c>
      <c r="U74" s="138" t="s">
        <v>430</v>
      </c>
      <c r="V74" s="138">
        <v>1.8760616354389206E-2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7.9999999999999996E-6</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4.9699999999999996E-3</v>
      </c>
      <c r="O80" s="138">
        <v>2.0000000000000002E-5</v>
      </c>
      <c r="P80" s="138" t="s">
        <v>428</v>
      </c>
      <c r="Q80" s="138" t="s">
        <v>428</v>
      </c>
      <c r="R80" s="138">
        <v>0.185</v>
      </c>
      <c r="S80" s="138">
        <v>4.0000000000000003E-5</v>
      </c>
      <c r="T80" s="138">
        <v>1.1630000000000001E-2</v>
      </c>
      <c r="U80" s="138" t="s">
        <v>428</v>
      </c>
      <c r="V80" s="138">
        <v>7.4999999999999997E-3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8.9985538999999992</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3979.9</v>
      </c>
      <c r="AL82" s="45" t="s">
        <v>219</v>
      </c>
    </row>
    <row r="83" spans="1:38" s="2" customFormat="1" ht="26.25" customHeight="1" thickBot="1" x14ac:dyDescent="0.25">
      <c r="A83" s="65" t="s">
        <v>53</v>
      </c>
      <c r="B83" s="76" t="s">
        <v>211</v>
      </c>
      <c r="C83" s="77" t="s">
        <v>212</v>
      </c>
      <c r="D83" s="67"/>
      <c r="E83" s="138" t="s">
        <v>442</v>
      </c>
      <c r="F83" s="138">
        <v>5.28E-2</v>
      </c>
      <c r="G83" s="138" t="s">
        <v>442</v>
      </c>
      <c r="H83" s="138" t="s">
        <v>428</v>
      </c>
      <c r="I83" s="138">
        <v>0.33</v>
      </c>
      <c r="J83" s="138">
        <v>6.6</v>
      </c>
      <c r="K83" s="138">
        <v>49.5</v>
      </c>
      <c r="L83" s="138">
        <v>1.881E-2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3.3</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6.1842749366508185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0.98843755802666922</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2.1487773000579762</v>
      </c>
      <c r="AL86" s="45" t="s">
        <v>219</v>
      </c>
    </row>
    <row r="87" spans="1:38" s="2" customFormat="1" ht="26.25" customHeight="1" thickBot="1" x14ac:dyDescent="0.25">
      <c r="A87" s="65" t="s">
        <v>208</v>
      </c>
      <c r="B87" s="71" t="s">
        <v>220</v>
      </c>
      <c r="C87" s="75" t="s">
        <v>221</v>
      </c>
      <c r="D87" s="67"/>
      <c r="E87" s="138" t="s">
        <v>428</v>
      </c>
      <c r="F87" s="138">
        <v>6.9103624058130531E-2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0.11041669994202334</v>
      </c>
      <c r="AL87" s="45" t="s">
        <v>219</v>
      </c>
    </row>
    <row r="88" spans="1:38" s="2" customFormat="1" ht="26.25" customHeight="1" thickBot="1" x14ac:dyDescent="0.25">
      <c r="A88" s="65" t="s">
        <v>208</v>
      </c>
      <c r="B88" s="71" t="s">
        <v>222</v>
      </c>
      <c r="C88" s="75" t="s">
        <v>223</v>
      </c>
      <c r="D88" s="67"/>
      <c r="E88" s="138" t="s">
        <v>442</v>
      </c>
      <c r="F88" s="138">
        <v>2.5004784225000001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1.6642177083333329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1.5123899666666667</v>
      </c>
      <c r="G90" s="138" t="s">
        <v>428</v>
      </c>
      <c r="H90" s="138" t="s">
        <v>428</v>
      </c>
      <c r="I90" s="138">
        <v>4.3200000000000001E-3</v>
      </c>
      <c r="J90" s="138">
        <v>6.4799999999999996E-3</v>
      </c>
      <c r="K90" s="138">
        <v>7.9200000000000017E-3</v>
      </c>
      <c r="L90" s="138" t="s">
        <v>428</v>
      </c>
      <c r="M90" s="138" t="s">
        <v>428</v>
      </c>
      <c r="N90" s="138">
        <v>2.3772195983370526E-4</v>
      </c>
      <c r="O90" s="138">
        <v>3.2650967977159516E-2</v>
      </c>
      <c r="P90" s="138" t="s">
        <v>430</v>
      </c>
      <c r="Q90" s="138" t="s">
        <v>430</v>
      </c>
      <c r="R90" s="138">
        <v>0.1374777599038296</v>
      </c>
      <c r="S90" s="138">
        <v>5.5707133961030912</v>
      </c>
      <c r="T90" s="138">
        <v>0.22834196684026703</v>
      </c>
      <c r="U90" s="138">
        <v>3.25077619772597E-2</v>
      </c>
      <c r="V90" s="138">
        <v>3.2235670577450035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7.2</v>
      </c>
      <c r="AL90" s="148" t="s">
        <v>439</v>
      </c>
    </row>
    <row r="91" spans="1:38" s="2" customFormat="1" ht="26.25" customHeight="1" thickBot="1" x14ac:dyDescent="0.25">
      <c r="A91" s="65" t="s">
        <v>208</v>
      </c>
      <c r="B91" s="69" t="s">
        <v>404</v>
      </c>
      <c r="C91" s="71" t="s">
        <v>228</v>
      </c>
      <c r="D91" s="67"/>
      <c r="E91" s="138">
        <v>1.328649585473486E-2</v>
      </c>
      <c r="F91" s="138">
        <v>3.5692824178000002E-2</v>
      </c>
      <c r="G91" s="138">
        <v>1.429278273048941E-4</v>
      </c>
      <c r="H91" s="138">
        <v>3.0604384367500004E-2</v>
      </c>
      <c r="I91" s="138">
        <v>0.20157103147126365</v>
      </c>
      <c r="J91" s="138">
        <v>0.20384178549579637</v>
      </c>
      <c r="K91" s="138">
        <v>0.20431079700857502</v>
      </c>
      <c r="L91" s="138">
        <v>7.9645144860000017E-2</v>
      </c>
      <c r="M91" s="138">
        <v>0.40667611852520863</v>
      </c>
      <c r="N91" s="138">
        <v>3.7104442585111579E-2</v>
      </c>
      <c r="O91" s="138">
        <v>3.9892616530798432E-2</v>
      </c>
      <c r="P91" s="138">
        <v>2.6976444226420415E-6</v>
      </c>
      <c r="Q91" s="138">
        <v>6.2945036528314297E-5</v>
      </c>
      <c r="R91" s="138">
        <v>7.3830268409150602E-4</v>
      </c>
      <c r="S91" s="138">
        <v>6.0835802669527483E-2</v>
      </c>
      <c r="T91" s="138">
        <v>2.1331099069022131E-2</v>
      </c>
      <c r="U91" s="138" t="s">
        <v>442</v>
      </c>
      <c r="V91" s="138">
        <v>3.2216330949858436E-2</v>
      </c>
      <c r="W91" s="138">
        <v>7.3745504500000018E-4</v>
      </c>
      <c r="X91" s="138">
        <v>6.8946100999500003E-3</v>
      </c>
      <c r="Y91" s="138">
        <v>3.3988057702499996E-3</v>
      </c>
      <c r="Z91" s="138">
        <v>3.3988057702499996E-3</v>
      </c>
      <c r="AA91" s="138">
        <v>3.3988057702499996E-3</v>
      </c>
      <c r="AB91" s="138">
        <v>1.70910274107E-2</v>
      </c>
      <c r="AC91" s="138" t="s">
        <v>442</v>
      </c>
      <c r="AD91" s="138" t="s">
        <v>442</v>
      </c>
      <c r="AE91" s="55"/>
      <c r="AF91" s="147" t="s">
        <v>428</v>
      </c>
      <c r="AG91" s="147" t="s">
        <v>428</v>
      </c>
      <c r="AH91" s="147" t="s">
        <v>428</v>
      </c>
      <c r="AI91" s="147" t="s">
        <v>428</v>
      </c>
      <c r="AJ91" s="147" t="s">
        <v>428</v>
      </c>
      <c r="AK91" s="147">
        <v>7374.5504500000006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14.733609365152631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8.0374018322933618E-7</v>
      </c>
      <c r="X98" s="138" t="s">
        <v>428</v>
      </c>
      <c r="Y98" s="138" t="s">
        <v>428</v>
      </c>
      <c r="Z98" s="138" t="s">
        <v>428</v>
      </c>
      <c r="AA98" s="138" t="s">
        <v>428</v>
      </c>
      <c r="AB98" s="138" t="s">
        <v>428</v>
      </c>
      <c r="AC98" s="138" t="s">
        <v>428</v>
      </c>
      <c r="AD98" s="138">
        <v>3.193545630936875</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4.660662885974224E-2</v>
      </c>
      <c r="F99" s="138">
        <v>9.0586857172323949</v>
      </c>
      <c r="G99" s="138" t="s">
        <v>428</v>
      </c>
      <c r="H99" s="138">
        <v>12.011215303495145</v>
      </c>
      <c r="I99" s="138">
        <v>0.20334705217676535</v>
      </c>
      <c r="J99" s="138">
        <v>0.3121663726438843</v>
      </c>
      <c r="K99" s="138">
        <v>0.5983568021558362</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1145.6500000000001</v>
      </c>
      <c r="AL99" s="45" t="s">
        <v>245</v>
      </c>
    </row>
    <row r="100" spans="1:38" s="2" customFormat="1" ht="26.25" customHeight="1" thickBot="1" x14ac:dyDescent="0.25">
      <c r="A100" s="65" t="s">
        <v>243</v>
      </c>
      <c r="B100" s="65" t="s">
        <v>246</v>
      </c>
      <c r="C100" s="66" t="s">
        <v>408</v>
      </c>
      <c r="D100" s="79"/>
      <c r="E100" s="138">
        <v>0.68686667684651359</v>
      </c>
      <c r="F100" s="138">
        <v>26.456875847260235</v>
      </c>
      <c r="G100" s="138" t="s">
        <v>428</v>
      </c>
      <c r="H100" s="138">
        <v>34.141288168457727</v>
      </c>
      <c r="I100" s="138">
        <v>0.40758257727090869</v>
      </c>
      <c r="J100" s="138">
        <v>0.61957516602753926</v>
      </c>
      <c r="K100" s="138">
        <v>0.99339840076129926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5825.6500000000005</v>
      </c>
      <c r="AL100" s="45" t="s">
        <v>245</v>
      </c>
    </row>
    <row r="101" spans="1:38" s="2" customFormat="1" ht="26.25" customHeight="1" thickBot="1" x14ac:dyDescent="0.25">
      <c r="A101" s="65" t="s">
        <v>243</v>
      </c>
      <c r="B101" s="65" t="s">
        <v>247</v>
      </c>
      <c r="C101" s="66" t="s">
        <v>248</v>
      </c>
      <c r="D101" s="79"/>
      <c r="E101" s="138">
        <v>6.1545125001940752E-2</v>
      </c>
      <c r="F101" s="138">
        <v>0.26608880168143678</v>
      </c>
      <c r="G101" s="138" t="s">
        <v>428</v>
      </c>
      <c r="H101" s="138">
        <v>1.2290649432160683</v>
      </c>
      <c r="I101" s="138">
        <v>1.0010391087492059E-2</v>
      </c>
      <c r="J101" s="138">
        <v>3.2975405935267953E-2</v>
      </c>
      <c r="K101" s="138">
        <v>8.2438514838169871E-2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6480.7</v>
      </c>
      <c r="AL101" s="45" t="s">
        <v>245</v>
      </c>
    </row>
    <row r="102" spans="1:38" s="2" customFormat="1" ht="26.25" customHeight="1" thickBot="1" x14ac:dyDescent="0.25">
      <c r="A102" s="65" t="s">
        <v>243</v>
      </c>
      <c r="B102" s="65" t="s">
        <v>249</v>
      </c>
      <c r="C102" s="66" t="s">
        <v>386</v>
      </c>
      <c r="D102" s="79"/>
      <c r="E102" s="138">
        <v>2.5581829961142865E-3</v>
      </c>
      <c r="F102" s="138">
        <v>1.2928678527167259</v>
      </c>
      <c r="G102" s="138" t="s">
        <v>428</v>
      </c>
      <c r="H102" s="138">
        <v>5.060782858515382</v>
      </c>
      <c r="I102" s="138">
        <v>8.8836000000000002E-3</v>
      </c>
      <c r="J102" s="138">
        <v>0.20034950000000004</v>
      </c>
      <c r="K102" s="138">
        <v>1.3599955000000001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1728.6999999999998</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9.0543365660496623E-4</v>
      </c>
      <c r="F104" s="138">
        <v>1.2072281881272155E-3</v>
      </c>
      <c r="G104" s="138" t="s">
        <v>428</v>
      </c>
      <c r="H104" s="138">
        <v>1.239102934552393E-2</v>
      </c>
      <c r="I104" s="138">
        <v>1.399565194520548E-5</v>
      </c>
      <c r="J104" s="138">
        <v>4.6103324054794523E-5</v>
      </c>
      <c r="K104" s="138">
        <v>1.1525831013698631E-4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7.6</v>
      </c>
      <c r="AL104" s="45" t="s">
        <v>245</v>
      </c>
    </row>
    <row r="105" spans="1:38" s="2" customFormat="1" ht="26.25" customHeight="1" thickBot="1" x14ac:dyDescent="0.25">
      <c r="A105" s="65" t="s">
        <v>243</v>
      </c>
      <c r="B105" s="65" t="s">
        <v>254</v>
      </c>
      <c r="C105" s="66" t="s">
        <v>255</v>
      </c>
      <c r="D105" s="79"/>
      <c r="E105" s="138">
        <v>2.5665737372265206E-2</v>
      </c>
      <c r="F105" s="138">
        <v>0.12977851570991286</v>
      </c>
      <c r="G105" s="138" t="s">
        <v>428</v>
      </c>
      <c r="H105" s="138">
        <v>0.60131553794224335</v>
      </c>
      <c r="I105" s="138">
        <v>4.860493150684932E-3</v>
      </c>
      <c r="J105" s="138">
        <v>7.6379178082191784E-3</v>
      </c>
      <c r="K105" s="138">
        <v>1.6664547945205482E-2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70.400000000000006</v>
      </c>
      <c r="AL105" s="45" t="s">
        <v>245</v>
      </c>
    </row>
    <row r="106" spans="1:38" s="2" customFormat="1" ht="26.25" customHeight="1" thickBot="1" x14ac:dyDescent="0.25">
      <c r="A106" s="65" t="s">
        <v>243</v>
      </c>
      <c r="B106" s="65" t="s">
        <v>256</v>
      </c>
      <c r="C106" s="66" t="s">
        <v>257</v>
      </c>
      <c r="D106" s="79"/>
      <c r="E106" s="138">
        <v>1.4417091628273968E-3</v>
      </c>
      <c r="F106" s="138">
        <v>5.8303582146408258E-3</v>
      </c>
      <c r="G106" s="138" t="s">
        <v>428</v>
      </c>
      <c r="H106" s="138">
        <v>3.3777409478935413E-2</v>
      </c>
      <c r="I106" s="138">
        <v>2.8602739726027394E-4</v>
      </c>
      <c r="J106" s="138">
        <v>4.5764383561643828E-4</v>
      </c>
      <c r="K106" s="138">
        <v>9.7249315068493149E-4</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5.8</v>
      </c>
      <c r="AL106" s="45" t="s">
        <v>245</v>
      </c>
    </row>
    <row r="107" spans="1:38" s="2" customFormat="1" ht="26.25" customHeight="1" thickBot="1" x14ac:dyDescent="0.25">
      <c r="A107" s="65" t="s">
        <v>243</v>
      </c>
      <c r="B107" s="65" t="s">
        <v>258</v>
      </c>
      <c r="C107" s="66" t="s">
        <v>379</v>
      </c>
      <c r="D107" s="79"/>
      <c r="E107" s="138">
        <v>2.1274223652479999E-2</v>
      </c>
      <c r="F107" s="138">
        <v>0.31458900000000001</v>
      </c>
      <c r="G107" s="138" t="s">
        <v>428</v>
      </c>
      <c r="H107" s="138">
        <v>0.25945303193568003</v>
      </c>
      <c r="I107" s="138">
        <v>5.7198000000000006E-3</v>
      </c>
      <c r="J107" s="138">
        <v>7.6263999999999998E-2</v>
      </c>
      <c r="K107" s="138">
        <v>0.36225400000000002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1906.6</v>
      </c>
      <c r="AL107" s="45" t="s">
        <v>245</v>
      </c>
    </row>
    <row r="108" spans="1:38" s="2" customFormat="1" ht="26.25" customHeight="1" thickBot="1" x14ac:dyDescent="0.25">
      <c r="A108" s="65" t="s">
        <v>243</v>
      </c>
      <c r="B108" s="65" t="s">
        <v>259</v>
      </c>
      <c r="C108" s="66" t="s">
        <v>380</v>
      </c>
      <c r="D108" s="79"/>
      <c r="E108" s="138">
        <v>8.1648088151219975E-2</v>
      </c>
      <c r="F108" s="138">
        <v>1.3685986799999996</v>
      </c>
      <c r="G108" s="138" t="s">
        <v>428</v>
      </c>
      <c r="H108" s="138">
        <v>1.7073302747966994</v>
      </c>
      <c r="I108" s="138">
        <v>2.5344419999999996E-2</v>
      </c>
      <c r="J108" s="138">
        <v>0.25344419999999995</v>
      </c>
      <c r="K108" s="138">
        <v>0.50688839999999991</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12672.209999999997</v>
      </c>
      <c r="AL108" s="45" t="s">
        <v>245</v>
      </c>
    </row>
    <row r="109" spans="1:38" s="2" customFormat="1" ht="26.25" customHeight="1" thickBot="1" x14ac:dyDescent="0.25">
      <c r="A109" s="65" t="s">
        <v>243</v>
      </c>
      <c r="B109" s="65" t="s">
        <v>260</v>
      </c>
      <c r="C109" s="66" t="s">
        <v>381</v>
      </c>
      <c r="D109" s="79"/>
      <c r="E109" s="138">
        <v>2.7763776368640004E-2</v>
      </c>
      <c r="F109" s="138">
        <v>0.59122799280000005</v>
      </c>
      <c r="G109" s="138" t="s">
        <v>428</v>
      </c>
      <c r="H109" s="138">
        <v>0.79874248937472025</v>
      </c>
      <c r="I109" s="138">
        <v>2.4181103999999998E-2</v>
      </c>
      <c r="J109" s="138">
        <v>0.13299607199999999</v>
      </c>
      <c r="K109" s="138">
        <v>0.13299607199999999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1209.0551999999998</v>
      </c>
      <c r="AL109" s="45" t="s">
        <v>245</v>
      </c>
    </row>
    <row r="110" spans="1:38" s="2" customFormat="1" ht="26.25" customHeight="1" thickBot="1" x14ac:dyDescent="0.25">
      <c r="A110" s="65" t="s">
        <v>243</v>
      </c>
      <c r="B110" s="65" t="s">
        <v>261</v>
      </c>
      <c r="C110" s="66" t="s">
        <v>382</v>
      </c>
      <c r="D110" s="79"/>
      <c r="E110" s="138">
        <v>5.0831289786375513E-3</v>
      </c>
      <c r="F110" s="138">
        <v>0.17787512408999998</v>
      </c>
      <c r="G110" s="138" t="s">
        <v>428</v>
      </c>
      <c r="H110" s="138">
        <v>0.10689363497338242</v>
      </c>
      <c r="I110" s="138">
        <v>6.7337514199999988E-3</v>
      </c>
      <c r="J110" s="138">
        <v>5.2255399399999999E-2</v>
      </c>
      <c r="K110" s="138">
        <v>5.2255399399999999E-2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363.75280999999995</v>
      </c>
      <c r="AL110" s="45" t="s">
        <v>245</v>
      </c>
    </row>
    <row r="111" spans="1:38" s="2" customFormat="1" ht="26.25" customHeight="1" thickBot="1" x14ac:dyDescent="0.25">
      <c r="A111" s="65" t="s">
        <v>243</v>
      </c>
      <c r="B111" s="65" t="s">
        <v>262</v>
      </c>
      <c r="C111" s="66" t="s">
        <v>376</v>
      </c>
      <c r="D111" s="79"/>
      <c r="E111" s="138">
        <v>1.0986222312511187E-2</v>
      </c>
      <c r="F111" s="138">
        <v>0.29174587400000002</v>
      </c>
      <c r="G111" s="138" t="s">
        <v>428</v>
      </c>
      <c r="H111" s="138">
        <v>0.19238152068308978</v>
      </c>
      <c r="I111" s="138">
        <v>6.3019879999999995E-4</v>
      </c>
      <c r="J111" s="138">
        <v>1.2153833999999999E-3</v>
      </c>
      <c r="K111" s="138">
        <v>2.7008519999999997E-3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161.24733333333333</v>
      </c>
      <c r="AL111" s="45" t="s">
        <v>245</v>
      </c>
    </row>
    <row r="112" spans="1:38" s="2" customFormat="1" ht="26.25" customHeight="1" thickBot="1" x14ac:dyDescent="0.25">
      <c r="A112" s="65" t="s">
        <v>263</v>
      </c>
      <c r="B112" s="65" t="s">
        <v>264</v>
      </c>
      <c r="C112" s="66" t="s">
        <v>265</v>
      </c>
      <c r="D112" s="67"/>
      <c r="E112" s="138">
        <v>14.931491637468271</v>
      </c>
      <c r="F112" s="138" t="s">
        <v>428</v>
      </c>
      <c r="G112" s="138" t="s">
        <v>428</v>
      </c>
      <c r="H112" s="138">
        <v>18.0313056</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388079900</v>
      </c>
      <c r="AL112" s="45" t="s">
        <v>418</v>
      </c>
    </row>
    <row r="113" spans="1:38" s="2" customFormat="1" ht="26.25" customHeight="1" thickBot="1" x14ac:dyDescent="0.25">
      <c r="A113" s="65" t="s">
        <v>263</v>
      </c>
      <c r="B113" s="80" t="s">
        <v>266</v>
      </c>
      <c r="C113" s="81" t="s">
        <v>267</v>
      </c>
      <c r="D113" s="67"/>
      <c r="E113" s="138">
        <v>6.4377153826363793</v>
      </c>
      <c r="F113" s="138" t="s">
        <v>429</v>
      </c>
      <c r="G113" s="138" t="s">
        <v>428</v>
      </c>
      <c r="H113" s="138">
        <v>38.307309899326441</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167320.72070098939</v>
      </c>
      <c r="AL113" s="148" t="s">
        <v>435</v>
      </c>
    </row>
    <row r="114" spans="1:38" s="2" customFormat="1" ht="26.25" customHeight="1" thickBot="1" x14ac:dyDescent="0.25">
      <c r="A114" s="65" t="s">
        <v>263</v>
      </c>
      <c r="B114" s="80" t="s">
        <v>268</v>
      </c>
      <c r="C114" s="81" t="s">
        <v>387</v>
      </c>
      <c r="D114" s="67"/>
      <c r="E114" s="138">
        <v>5.1447251050726145E-2</v>
      </c>
      <c r="F114" s="138" t="s">
        <v>442</v>
      </c>
      <c r="G114" s="138" t="s">
        <v>428</v>
      </c>
      <c r="H114" s="138">
        <v>0.1738295</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1337150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11.356240614093414</v>
      </c>
      <c r="F116" s="138" t="s">
        <v>429</v>
      </c>
      <c r="G116" s="138" t="s">
        <v>428</v>
      </c>
      <c r="H116" s="138">
        <v>12.673661894802191</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295156.62794427742</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4.8369349999999998E-2</v>
      </c>
      <c r="J119" s="138">
        <v>1.1905625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1628.384</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8.5876000000000008E-3</v>
      </c>
      <c r="J120" s="138">
        <v>5.3672499999999998E-2</v>
      </c>
      <c r="K120" s="138">
        <v>0.21468999999999999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2146.9</v>
      </c>
      <c r="AL120" s="148" t="s">
        <v>434</v>
      </c>
    </row>
    <row r="121" spans="1:38" s="2" customFormat="1" ht="26.25" customHeight="1" thickBot="1" x14ac:dyDescent="0.25">
      <c r="A121" s="65" t="s">
        <v>263</v>
      </c>
      <c r="B121" s="65" t="s">
        <v>279</v>
      </c>
      <c r="C121" s="71" t="s">
        <v>280</v>
      </c>
      <c r="D121" s="68"/>
      <c r="E121" s="138" t="s">
        <v>442</v>
      </c>
      <c r="F121" s="138">
        <v>4.4975044052247606</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7.9416944999999997</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0.58749020419305886</v>
      </c>
      <c r="G125" s="138" t="s">
        <v>428</v>
      </c>
      <c r="H125" s="138" t="s">
        <v>428</v>
      </c>
      <c r="I125" s="138">
        <v>6.6587109171951228E-5</v>
      </c>
      <c r="J125" s="138">
        <v>4.4189626995931261E-4</v>
      </c>
      <c r="K125" s="138">
        <v>9.3423731959434598E-4</v>
      </c>
      <c r="L125" s="138" t="s">
        <v>442</v>
      </c>
      <c r="M125" s="138" t="s">
        <v>428</v>
      </c>
      <c r="N125" s="138" t="s">
        <v>428</v>
      </c>
      <c r="O125" s="138" t="s">
        <v>428</v>
      </c>
      <c r="P125" s="138">
        <v>1.9877980730348035E-2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1946.0121870288249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1.135392E-2</v>
      </c>
      <c r="I126" s="138" t="s">
        <v>442</v>
      </c>
      <c r="J126" s="138" t="s">
        <v>442</v>
      </c>
      <c r="K126" s="138" t="s">
        <v>442</v>
      </c>
      <c r="L126" s="138" t="s">
        <v>442</v>
      </c>
      <c r="M126" s="138">
        <v>2.6492480000000002E-2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2.855427E-2</v>
      </c>
      <c r="F129" s="138">
        <v>0.24287540000000002</v>
      </c>
      <c r="G129" s="138">
        <v>1.542587E-3</v>
      </c>
      <c r="H129" s="138" t="s">
        <v>442</v>
      </c>
      <c r="I129" s="138">
        <v>1.3128399999999999E-4</v>
      </c>
      <c r="J129" s="138">
        <v>2.2974700000000001E-4</v>
      </c>
      <c r="K129" s="138">
        <v>3.2821E-4</v>
      </c>
      <c r="L129" s="138">
        <v>4.5949400000000001E-6</v>
      </c>
      <c r="M129" s="138">
        <v>2.2974700000000002E-3</v>
      </c>
      <c r="N129" s="138">
        <v>4.2667300000000005E-2</v>
      </c>
      <c r="O129" s="138">
        <v>3.2821E-3</v>
      </c>
      <c r="P129" s="138">
        <v>1.8379760000000001E-3</v>
      </c>
      <c r="Q129" s="138">
        <v>0.60114690078577793</v>
      </c>
      <c r="R129" s="138">
        <v>0.58060103929291851</v>
      </c>
      <c r="S129" s="138">
        <v>0.32033160788574816</v>
      </c>
      <c r="T129" s="138">
        <v>4.5949400000000005E-3</v>
      </c>
      <c r="U129" s="138" t="s">
        <v>430</v>
      </c>
      <c r="V129" s="138" t="s">
        <v>442</v>
      </c>
      <c r="W129" s="138">
        <v>1.8270330999999997E-2</v>
      </c>
      <c r="X129" s="138">
        <v>7.0305265671992469E-6</v>
      </c>
      <c r="Y129" s="138">
        <v>3.0465615124530072E-5</v>
      </c>
      <c r="Z129" s="138">
        <v>3.0465615124530072E-5</v>
      </c>
      <c r="AA129" s="138" t="s">
        <v>442</v>
      </c>
      <c r="AB129" s="138">
        <v>6.7961756816259397E-5</v>
      </c>
      <c r="AC129" s="138">
        <v>2.343508855733082E-2</v>
      </c>
      <c r="AD129" s="138">
        <v>3.8843653500000005E-2</v>
      </c>
      <c r="AE129" s="55"/>
      <c r="AF129" s="147" t="s">
        <v>428</v>
      </c>
      <c r="AG129" s="147" t="s">
        <v>428</v>
      </c>
      <c r="AH129" s="147" t="s">
        <v>428</v>
      </c>
      <c r="AI129" s="147" t="s">
        <v>428</v>
      </c>
      <c r="AJ129" s="147" t="s">
        <v>428</v>
      </c>
      <c r="AK129" s="147">
        <v>32.820999999999998</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1.98E-3</v>
      </c>
      <c r="F133" s="138">
        <v>3.1199999999999999E-5</v>
      </c>
      <c r="G133" s="138">
        <v>2.7119999999999998E-4</v>
      </c>
      <c r="H133" s="138" t="s">
        <v>442</v>
      </c>
      <c r="I133" s="138">
        <v>8.3280000000000002E-5</v>
      </c>
      <c r="J133" s="138">
        <v>8.3280000000000002E-5</v>
      </c>
      <c r="K133" s="138">
        <v>9.2544E-5</v>
      </c>
      <c r="L133" s="138" t="s">
        <v>442</v>
      </c>
      <c r="M133" s="138">
        <v>3.3600000000000004E-4</v>
      </c>
      <c r="N133" s="138">
        <v>7.2072000000000011E-5</v>
      </c>
      <c r="O133" s="138">
        <v>1.2072000000000001E-5</v>
      </c>
      <c r="P133" s="138">
        <v>3.5759999999999998E-3</v>
      </c>
      <c r="Q133" s="138">
        <v>3.2663999999999998E-5</v>
      </c>
      <c r="R133" s="138">
        <v>3.2544000000000006E-5</v>
      </c>
      <c r="S133" s="138">
        <v>2.9831999999999998E-5</v>
      </c>
      <c r="T133" s="138">
        <v>4.1591999999999998E-5</v>
      </c>
      <c r="U133" s="138">
        <v>4.7472000000000002E-5</v>
      </c>
      <c r="V133" s="138">
        <v>3.8428800000000004E-4</v>
      </c>
      <c r="W133" s="138">
        <v>6.4800000000000003E-5</v>
      </c>
      <c r="X133" s="138">
        <v>3.1679999999999996E-8</v>
      </c>
      <c r="Y133" s="138">
        <v>1.7304000000000001E-8</v>
      </c>
      <c r="Z133" s="138">
        <v>1.5456E-8</v>
      </c>
      <c r="AA133" s="138">
        <v>1.6776000000000001E-8</v>
      </c>
      <c r="AB133" s="138">
        <v>8.1216000000000004E-8</v>
      </c>
      <c r="AC133" s="138">
        <v>3.5999999999999997E-4</v>
      </c>
      <c r="AD133" s="138">
        <v>9.8400000000000007E-4</v>
      </c>
      <c r="AE133" s="55"/>
      <c r="AF133" s="147" t="s">
        <v>428</v>
      </c>
      <c r="AG133" s="147" t="s">
        <v>428</v>
      </c>
      <c r="AH133" s="147" t="s">
        <v>428</v>
      </c>
      <c r="AI133" s="147" t="s">
        <v>428</v>
      </c>
      <c r="AJ133" s="147" t="s">
        <v>428</v>
      </c>
      <c r="AK133" s="147">
        <v>2400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0.42179639759999998</v>
      </c>
      <c r="X135" s="138">
        <v>1.2583592528399998E-4</v>
      </c>
      <c r="Y135" s="138">
        <v>5.6942513675999995E-4</v>
      </c>
      <c r="Z135" s="138">
        <v>5.6942513675999995E-4</v>
      </c>
      <c r="AA135" s="138" t="s">
        <v>442</v>
      </c>
      <c r="AB135" s="138">
        <v>1.2646861988039998E-3</v>
      </c>
      <c r="AC135" s="138" t="s">
        <v>442</v>
      </c>
      <c r="AD135" s="138">
        <v>0.71705387591999992</v>
      </c>
      <c r="AE135" s="55"/>
      <c r="AF135" s="147" t="s">
        <v>428</v>
      </c>
      <c r="AG135" s="147" t="s">
        <v>428</v>
      </c>
      <c r="AH135" s="147" t="s">
        <v>428</v>
      </c>
      <c r="AI135" s="147" t="s">
        <v>428</v>
      </c>
      <c r="AJ135" s="147" t="s">
        <v>428</v>
      </c>
      <c r="AK135" s="147">
        <v>1.4059879919999998</v>
      </c>
      <c r="AL135" s="148" t="s">
        <v>432</v>
      </c>
    </row>
    <row r="136" spans="1:38" s="2" customFormat="1" ht="26.25" customHeight="1" thickBot="1" x14ac:dyDescent="0.25">
      <c r="A136" s="65" t="s">
        <v>288</v>
      </c>
      <c r="B136" s="65" t="s">
        <v>313</v>
      </c>
      <c r="C136" s="66" t="s">
        <v>314</v>
      </c>
      <c r="D136" s="67"/>
      <c r="E136" s="138" t="s">
        <v>428</v>
      </c>
      <c r="F136" s="138">
        <v>5.6514394305000014E-3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0.34810166000000003</v>
      </c>
      <c r="J139" s="138">
        <v>0.34810166000000003</v>
      </c>
      <c r="K139" s="138">
        <v>0.34810166000000003</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8.3570058405926737</v>
      </c>
      <c r="X139" s="138">
        <v>2.2253660987877354E-2</v>
      </c>
      <c r="Y139" s="138">
        <v>5.831985715743989E-2</v>
      </c>
      <c r="Z139" s="138">
        <v>4.8646485138519865E-2</v>
      </c>
      <c r="AA139" s="138">
        <v>8.7970756219969226E-4</v>
      </c>
      <c r="AB139" s="138">
        <v>0.13009971084603678</v>
      </c>
      <c r="AC139" s="138" t="s">
        <v>442</v>
      </c>
      <c r="AD139" s="138">
        <v>59.082665304987223</v>
      </c>
      <c r="AE139" s="55"/>
      <c r="AF139" s="147" t="s">
        <v>428</v>
      </c>
      <c r="AG139" s="147" t="s">
        <v>428</v>
      </c>
      <c r="AH139" s="147" t="s">
        <v>428</v>
      </c>
      <c r="AI139" s="147" t="s">
        <v>428</v>
      </c>
      <c r="AJ139" s="147" t="s">
        <v>428</v>
      </c>
      <c r="AK139" s="147">
        <v>7.4122907482469325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173.72261539663148</v>
      </c>
      <c r="F141" s="19">
        <f t="shared" ref="F141:AD141" si="0">SUM(F14:F140)</f>
        <v>124.28938217517897</v>
      </c>
      <c r="G141" s="19">
        <f t="shared" si="0"/>
        <v>83.153091119966234</v>
      </c>
      <c r="H141" s="19">
        <f t="shared" si="0"/>
        <v>127.45430964002172</v>
      </c>
      <c r="I141" s="19">
        <f t="shared" si="0"/>
        <v>18.461352529700982</v>
      </c>
      <c r="J141" s="19">
        <f t="shared" si="0"/>
        <v>33.41842847925102</v>
      </c>
      <c r="K141" s="19">
        <f t="shared" si="0"/>
        <v>93.27518882888063</v>
      </c>
      <c r="L141" s="19">
        <f t="shared" si="0"/>
        <v>3.8336999099652451</v>
      </c>
      <c r="M141" s="19">
        <f t="shared" si="0"/>
        <v>306.66291054626487</v>
      </c>
      <c r="N141" s="19">
        <f t="shared" si="0"/>
        <v>14.92447209064512</v>
      </c>
      <c r="O141" s="19">
        <f t="shared" si="0"/>
        <v>0.34170449450035606</v>
      </c>
      <c r="P141" s="19">
        <f t="shared" si="0"/>
        <v>0.47546527903802804</v>
      </c>
      <c r="Q141" s="19">
        <f t="shared" si="0"/>
        <v>1.7040250253985045</v>
      </c>
      <c r="R141" s="19">
        <f>SUM(R14:R140)</f>
        <v>4.4775268590710198</v>
      </c>
      <c r="S141" s="19">
        <f t="shared" si="0"/>
        <v>48.989975122330058</v>
      </c>
      <c r="T141" s="19">
        <f t="shared" si="0"/>
        <v>20.321449080547335</v>
      </c>
      <c r="U141" s="19">
        <f t="shared" si="0"/>
        <v>5.0443916307294101</v>
      </c>
      <c r="V141" s="19">
        <f t="shared" si="0"/>
        <v>29.827921744907751</v>
      </c>
      <c r="W141" s="19">
        <f t="shared" si="0"/>
        <v>26.445955881304776</v>
      </c>
      <c r="X141" s="19">
        <f t="shared" si="0"/>
        <v>3.392508221692216</v>
      </c>
      <c r="Y141" s="19">
        <f t="shared" si="0"/>
        <v>6.0062665976312619</v>
      </c>
      <c r="Z141" s="19">
        <f t="shared" si="0"/>
        <v>2.724639122973147</v>
      </c>
      <c r="AA141" s="19">
        <f t="shared" si="0"/>
        <v>2.1643961824153362</v>
      </c>
      <c r="AB141" s="19">
        <f t="shared" si="0"/>
        <v>14.287810124711958</v>
      </c>
      <c r="AC141" s="19">
        <f t="shared" si="0"/>
        <v>8.5297204167636469</v>
      </c>
      <c r="AD141" s="19">
        <f t="shared" si="0"/>
        <v>67.594150725071188</v>
      </c>
      <c r="AE141" s="56"/>
      <c r="AF141" s="145">
        <f>SUM(AF14:AF140)</f>
        <v>317945.26844121463</v>
      </c>
      <c r="AG141" s="145">
        <f t="shared" ref="AG141:AI141" si="1">SUM(AG14:AG140)</f>
        <v>107800.67733857781</v>
      </c>
      <c r="AH141" s="145">
        <f t="shared" si="1"/>
        <v>155165.21154695962</v>
      </c>
      <c r="AI141" s="145">
        <f t="shared" si="1"/>
        <v>4982.2177542152695</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13.32141012044049</v>
      </c>
      <c r="F143" s="139">
        <v>11.451489604568604</v>
      </c>
      <c r="G143" s="139">
        <v>0.55053516756732757</v>
      </c>
      <c r="H143" s="139">
        <v>1.7281048523595277</v>
      </c>
      <c r="I143" s="139">
        <v>0.31423189927108719</v>
      </c>
      <c r="J143" s="139">
        <v>0.31423189927108736</v>
      </c>
      <c r="K143" s="139">
        <v>0.31423189927108719</v>
      </c>
      <c r="L143" s="139">
        <v>0.17127177415327499</v>
      </c>
      <c r="M143" s="139">
        <v>132.94428305583361</v>
      </c>
      <c r="N143" s="139">
        <v>3.95586001298711</v>
      </c>
      <c r="O143" s="139">
        <v>3.067884618696467E-4</v>
      </c>
      <c r="P143" s="139">
        <v>1.3976956891405542E-2</v>
      </c>
      <c r="Q143" s="139">
        <v>4.6523596320507742E-4</v>
      </c>
      <c r="R143" s="139">
        <v>1.1063592449862079E-2</v>
      </c>
      <c r="S143" s="139">
        <v>7.8274888753781767E-3</v>
      </c>
      <c r="T143" s="139">
        <v>3.4522682554918283E-3</v>
      </c>
      <c r="U143" s="139">
        <v>3.1689500267086113E-4</v>
      </c>
      <c r="V143" s="139">
        <v>5.259087166472854E-2</v>
      </c>
      <c r="W143" s="139">
        <v>1.0047121000000001</v>
      </c>
      <c r="X143" s="139">
        <v>1.6262691562500001E-2</v>
      </c>
      <c r="Y143" s="139">
        <v>1.8727950035599999E-2</v>
      </c>
      <c r="Z143" s="139">
        <v>1.35554027599E-2</v>
      </c>
      <c r="AA143" s="139">
        <v>1.8425737441400001E-2</v>
      </c>
      <c r="AB143" s="139">
        <v>6.6971781799399999E-2</v>
      </c>
      <c r="AC143" s="139">
        <v>1.0047119E-3</v>
      </c>
      <c r="AD143" s="139">
        <v>2.0131470000000001E-4</v>
      </c>
      <c r="AE143" s="58"/>
      <c r="AF143" s="144">
        <v>75054.3259911817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7.1544210759545468</v>
      </c>
      <c r="F144" s="139">
        <v>0.78222524952011308</v>
      </c>
      <c r="G144" s="139">
        <v>0.24995448653470748</v>
      </c>
      <c r="H144" s="139">
        <v>1.4109628347596775E-2</v>
      </c>
      <c r="I144" s="139">
        <v>0.74087788051151071</v>
      </c>
      <c r="J144" s="139">
        <v>0.74087788051151082</v>
      </c>
      <c r="K144" s="139">
        <v>0.74087788051151104</v>
      </c>
      <c r="L144" s="139">
        <v>0.45162513911569968</v>
      </c>
      <c r="M144" s="139">
        <v>3.8070348062063162</v>
      </c>
      <c r="N144" s="139">
        <v>2.3912918899371895E-2</v>
      </c>
      <c r="O144" s="139">
        <v>2.546257453909884E-5</v>
      </c>
      <c r="P144" s="139">
        <v>2.5880514158712355E-3</v>
      </c>
      <c r="Q144" s="139">
        <v>5.003729719601176E-5</v>
      </c>
      <c r="R144" s="139">
        <v>4.0827027002813005E-3</v>
      </c>
      <c r="S144" s="139">
        <v>2.7402566030172429E-3</v>
      </c>
      <c r="T144" s="139">
        <v>1.1516807638918421E-4</v>
      </c>
      <c r="U144" s="139">
        <v>4.9149445313825833E-5</v>
      </c>
      <c r="V144" s="139">
        <v>8.8202646000230707E-3</v>
      </c>
      <c r="W144" s="139">
        <v>0.41258850000000002</v>
      </c>
      <c r="X144" s="139">
        <v>1.2798124487200002E-2</v>
      </c>
      <c r="Y144" s="139">
        <v>1.43463181242E-2</v>
      </c>
      <c r="Z144" s="139">
        <v>1.12500871429E-2</v>
      </c>
      <c r="AA144" s="139">
        <v>1.19308718059E-2</v>
      </c>
      <c r="AB144" s="139">
        <v>5.0325401560200003E-2</v>
      </c>
      <c r="AC144" s="139">
        <v>4.125884E-4</v>
      </c>
      <c r="AD144" s="139">
        <v>8.3451799999999999E-5</v>
      </c>
      <c r="AE144" s="58"/>
      <c r="AF144" s="144">
        <v>20912.955385302375</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28.227347209266132</v>
      </c>
      <c r="F145" s="139">
        <v>1.1654476994771772</v>
      </c>
      <c r="G145" s="139">
        <v>0.42672341369226202</v>
      </c>
      <c r="H145" s="139">
        <v>1.1162898919061521E-2</v>
      </c>
      <c r="I145" s="139">
        <v>0.71773529594917163</v>
      </c>
      <c r="J145" s="139">
        <v>0.71773529594917129</v>
      </c>
      <c r="K145" s="139">
        <v>0.71773529594917163</v>
      </c>
      <c r="L145" s="139">
        <v>0.44558221016118704</v>
      </c>
      <c r="M145" s="139">
        <v>5.8029877567388031</v>
      </c>
      <c r="N145" s="139">
        <v>5.3526811998412778E-3</v>
      </c>
      <c r="O145" s="139">
        <v>4.1191444851718829E-5</v>
      </c>
      <c r="P145" s="139">
        <v>4.3431159272150641E-3</v>
      </c>
      <c r="Q145" s="139">
        <v>8.2197471886900607E-5</v>
      </c>
      <c r="R145" s="139">
        <v>6.9511848896114383E-3</v>
      </c>
      <c r="S145" s="139">
        <v>4.6618932526696641E-3</v>
      </c>
      <c r="T145" s="139">
        <v>1.6754704665493118E-4</v>
      </c>
      <c r="U145" s="139">
        <v>8.2012054070363557E-5</v>
      </c>
      <c r="V145" s="139">
        <v>1.4756607198169324E-2</v>
      </c>
      <c r="W145" s="139">
        <v>0.24275630000000001</v>
      </c>
      <c r="X145" s="139">
        <v>3.4679467565000002E-3</v>
      </c>
      <c r="Y145" s="139">
        <v>2.1000344247000001E-2</v>
      </c>
      <c r="Z145" s="139">
        <v>2.3466439718099998E-2</v>
      </c>
      <c r="AA145" s="139">
        <v>5.3945838434000006E-3</v>
      </c>
      <c r="AB145" s="139">
        <v>5.3329314564999994E-2</v>
      </c>
      <c r="AC145" s="139">
        <v>2.1531919999999999E-4</v>
      </c>
      <c r="AD145" s="139">
        <v>4.7655899999999999E-5</v>
      </c>
      <c r="AE145" s="58"/>
      <c r="AF145" s="144">
        <v>35440.11575648321</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5.7559124773227187E-2</v>
      </c>
      <c r="F146" s="139">
        <v>0.3393364270902241</v>
      </c>
      <c r="G146" s="139">
        <v>1.7360639695878121E-3</v>
      </c>
      <c r="H146" s="139">
        <v>3.3948623474294959E-4</v>
      </c>
      <c r="I146" s="139">
        <v>7.5664171294631578E-3</v>
      </c>
      <c r="J146" s="139">
        <v>7.5664171294631613E-3</v>
      </c>
      <c r="K146" s="139">
        <v>7.5664171294631604E-3</v>
      </c>
      <c r="L146" s="139">
        <v>1.104517549142448E-3</v>
      </c>
      <c r="M146" s="139">
        <v>2.6431613566094105</v>
      </c>
      <c r="N146" s="139">
        <v>1.5432448636493099E-2</v>
      </c>
      <c r="O146" s="139">
        <v>1.0676626501131416E-4</v>
      </c>
      <c r="P146" s="139">
        <v>5.0345855118046549E-5</v>
      </c>
      <c r="Q146" s="139">
        <v>1.7360639695878123E-6</v>
      </c>
      <c r="R146" s="139">
        <v>4.8112634981013969E-4</v>
      </c>
      <c r="S146" s="139">
        <v>1.8044399658354391E-2</v>
      </c>
      <c r="T146" s="139">
        <v>7.5187725166538642E-4</v>
      </c>
      <c r="U146" s="139">
        <v>1.0630306812959667E-4</v>
      </c>
      <c r="V146" s="139">
        <v>1.0617528844115483E-2</v>
      </c>
      <c r="W146" s="139">
        <v>5.0115999999999997E-3</v>
      </c>
      <c r="X146" s="139">
        <v>6.3769272700000011E-5</v>
      </c>
      <c r="Y146" s="139">
        <v>9.9877383700000002E-5</v>
      </c>
      <c r="Z146" s="139">
        <v>4.4364517399999998E-5</v>
      </c>
      <c r="AA146" s="139">
        <v>1.145451057E-4</v>
      </c>
      <c r="AB146" s="139">
        <v>3.2255627950000001E-4</v>
      </c>
      <c r="AC146" s="139">
        <v>5.0115000000000002E-6</v>
      </c>
      <c r="AD146" s="139">
        <v>3.0879000000000001E-6</v>
      </c>
      <c r="AE146" s="58"/>
      <c r="AF146" s="144">
        <v>259.14388551539736</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2.274773982468469</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0.54046281413769648</v>
      </c>
      <c r="J148" s="139">
        <v>1.0598395929839091</v>
      </c>
      <c r="K148" s="139">
        <v>1.3354226191545158</v>
      </c>
      <c r="L148" s="139">
        <v>0.11796553934318499</v>
      </c>
      <c r="M148" s="139" t="s">
        <v>428</v>
      </c>
      <c r="N148" s="139">
        <v>4.2472006512662324</v>
      </c>
      <c r="O148" s="139">
        <v>1.8321150995274219E-2</v>
      </c>
      <c r="P148" s="139" t="s">
        <v>428</v>
      </c>
      <c r="Q148" s="139">
        <v>4.8421789029075173E-2</v>
      </c>
      <c r="R148" s="139">
        <v>1.588198711900803</v>
      </c>
      <c r="S148" s="139">
        <v>34.895139227097978</v>
      </c>
      <c r="T148" s="139">
        <v>0.24210257574702407</v>
      </c>
      <c r="U148" s="139">
        <v>2.6708452383090317E-2</v>
      </c>
      <c r="V148" s="139">
        <v>10.772699747352739</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0.24060666160277078</v>
      </c>
      <c r="J149" s="139">
        <v>0.44556789185698287</v>
      </c>
      <c r="K149" s="139">
        <v>0.89113578371396573</v>
      </c>
      <c r="L149" s="139">
        <v>9.4460393073680354E-3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162.50607019487472</v>
      </c>
      <c r="F152" s="13">
        <f t="shared" ref="F152:AD152" si="2">SUM(F$141, F$151, IF(AND(ISNUMBER(SEARCH($B$4,"AT|BE|CH|GB|IE|LT|LU|NL")),SUM(F$143:F$149)&gt;0),SUM(F$143:F$149)-SUM(F$27:F$33),0))</f>
        <v>123.04677542481573</v>
      </c>
      <c r="G152" s="13">
        <f t="shared" si="2"/>
        <v>82.910289244638619</v>
      </c>
      <c r="H152" s="13">
        <f t="shared" si="2"/>
        <v>127.34618607542657</v>
      </c>
      <c r="I152" s="13">
        <f t="shared" si="2"/>
        <v>17.844323343146236</v>
      </c>
      <c r="J152" s="13">
        <f t="shared" si="2"/>
        <v>32.680527840681584</v>
      </c>
      <c r="K152" s="13">
        <f t="shared" si="2"/>
        <v>92.412071547784208</v>
      </c>
      <c r="L152" s="13">
        <f t="shared" si="2"/>
        <v>3.5151729268285465</v>
      </c>
      <c r="M152" s="13">
        <f t="shared" si="2"/>
        <v>296.79720839220602</v>
      </c>
      <c r="N152" s="13">
        <f t="shared" si="2"/>
        <v>14.02849224604206</v>
      </c>
      <c r="O152" s="13">
        <f t="shared" si="2"/>
        <v>0.3386970259890893</v>
      </c>
      <c r="P152" s="13">
        <f t="shared" si="2"/>
        <v>0.47255322592198445</v>
      </c>
      <c r="Q152" s="13">
        <f t="shared" si="2"/>
        <v>1.6961448110279389</v>
      </c>
      <c r="R152" s="13">
        <f t="shared" si="2"/>
        <v>4.217385437367307</v>
      </c>
      <c r="S152" s="13">
        <f t="shared" si="2"/>
        <v>43.361309312541806</v>
      </c>
      <c r="T152" s="13">
        <f t="shared" si="2"/>
        <v>20.282044882851284</v>
      </c>
      <c r="U152" s="13">
        <f t="shared" si="2"/>
        <v>5.0399720967721038</v>
      </c>
      <c r="V152" s="13">
        <f t="shared" si="2"/>
        <v>28.0617766313026</v>
      </c>
      <c r="W152" s="13">
        <f t="shared" si="2"/>
        <v>26.156288181304777</v>
      </c>
      <c r="X152" s="13">
        <f t="shared" si="2"/>
        <v>3.385495571164316</v>
      </c>
      <c r="Y152" s="13">
        <f t="shared" si="2"/>
        <v>5.9935790473572617</v>
      </c>
      <c r="Z152" s="13">
        <f t="shared" si="2"/>
        <v>2.7127859523220472</v>
      </c>
      <c r="AA152" s="13">
        <f t="shared" si="2"/>
        <v>2.1570828882897359</v>
      </c>
      <c r="AB152" s="13">
        <f t="shared" si="2"/>
        <v>14.248943459133358</v>
      </c>
      <c r="AC152" s="13">
        <f t="shared" si="2"/>
        <v>8.5294383127636468</v>
      </c>
      <c r="AD152" s="13">
        <f t="shared" si="2"/>
        <v>67.594092632471188</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162.50607019487472</v>
      </c>
      <c r="F154" s="13">
        <f>SUM(F$141, F$153, -1 * IF(OR($B$6=2005,$B$6&gt;=2020),SUM(F$99:F$122),0), IF(AND(ISNUMBER(SEARCH($B$4,"AT|BE|CH|GB|IE|LT|LU|NL")),SUM(F$143:F$149)&gt;0),SUM(F$143:F$149)-SUM(F$27:F$33),0))</f>
        <v>123.04677542481573</v>
      </c>
      <c r="G154" s="13">
        <f>SUM(G$141, G$153, IF(AND(ISNUMBER(SEARCH($B$4,"AT|BE|CH|GB|IE|LT|LU|NL")),SUM(G$143:G$149)&gt;0),SUM(G$143:G$149)-SUM(G$27:G$33),0))</f>
        <v>82.910289244638619</v>
      </c>
      <c r="H154" s="13">
        <f>SUM(H$141, H$153, IF(AND(ISNUMBER(SEARCH($B$4,"AT|BE|CH|GB|IE|LT|LU|NL")),SUM(H$143:H$149)&gt;0),SUM(H$143:H$149)-SUM(H$27:H$33),0))</f>
        <v>127.34618607542657</v>
      </c>
      <c r="I154" s="13">
        <f t="shared" ref="I154:AD154" si="3">SUM(I$141, I$153, IF(AND(ISNUMBER(SEARCH($B$4,"AT|BE|CH|GB|IE|LT|LU|NL")),SUM(I$143:I$149)&gt;0),SUM(I$143:I$149)-SUM(I$27:I$33),0))</f>
        <v>17.844323343146236</v>
      </c>
      <c r="J154" s="13">
        <f t="shared" si="3"/>
        <v>32.680527840681584</v>
      </c>
      <c r="K154" s="13">
        <f t="shared" si="3"/>
        <v>92.412071547784208</v>
      </c>
      <c r="L154" s="13">
        <f t="shared" si="3"/>
        <v>3.5151729268285465</v>
      </c>
      <c r="M154" s="13">
        <f t="shared" si="3"/>
        <v>296.79720839220602</v>
      </c>
      <c r="N154" s="13">
        <f t="shared" si="3"/>
        <v>14.02849224604206</v>
      </c>
      <c r="O154" s="13">
        <f t="shared" si="3"/>
        <v>0.3386970259890893</v>
      </c>
      <c r="P154" s="13">
        <f t="shared" si="3"/>
        <v>0.47255322592198445</v>
      </c>
      <c r="Q154" s="13">
        <f t="shared" si="3"/>
        <v>1.6961448110279389</v>
      </c>
      <c r="R154" s="13">
        <f t="shared" si="3"/>
        <v>4.217385437367307</v>
      </c>
      <c r="S154" s="13">
        <f t="shared" si="3"/>
        <v>43.361309312541806</v>
      </c>
      <c r="T154" s="13">
        <f t="shared" si="3"/>
        <v>20.282044882851284</v>
      </c>
      <c r="U154" s="13">
        <f t="shared" si="3"/>
        <v>5.0399720967721038</v>
      </c>
      <c r="V154" s="13">
        <f t="shared" si="3"/>
        <v>28.0617766313026</v>
      </c>
      <c r="W154" s="13">
        <f t="shared" si="3"/>
        <v>26.156288181304777</v>
      </c>
      <c r="X154" s="13">
        <f t="shared" si="3"/>
        <v>3.385495571164316</v>
      </c>
      <c r="Y154" s="13">
        <f t="shared" si="3"/>
        <v>5.9935790473572617</v>
      </c>
      <c r="Z154" s="13">
        <f t="shared" si="3"/>
        <v>2.7127859523220472</v>
      </c>
      <c r="AA154" s="13">
        <f t="shared" si="3"/>
        <v>2.1570828882897359</v>
      </c>
      <c r="AB154" s="13">
        <f t="shared" si="3"/>
        <v>14.248943459133358</v>
      </c>
      <c r="AC154" s="13">
        <f t="shared" si="3"/>
        <v>8.5294383127636468</v>
      </c>
      <c r="AD154" s="13">
        <f t="shared" si="3"/>
        <v>67.594092632471188</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8.7163936630953991</v>
      </c>
      <c r="F157" s="141">
        <v>0.3021716395449876</v>
      </c>
      <c r="G157" s="141">
        <v>0.53980291758597521</v>
      </c>
      <c r="H157" s="141" t="s">
        <v>442</v>
      </c>
      <c r="I157" s="141">
        <v>0.10380082111755427</v>
      </c>
      <c r="J157" s="141">
        <v>0.10380082111755427</v>
      </c>
      <c r="K157" s="141">
        <v>0.10380082111755427</v>
      </c>
      <c r="L157" s="141">
        <v>4.9824394136426052E-2</v>
      </c>
      <c r="M157" s="141">
        <v>2.4713308011093122</v>
      </c>
      <c r="N157" s="141">
        <v>2.2671499399918079E-3</v>
      </c>
      <c r="O157" s="141">
        <v>1.7003624549938559E-4</v>
      </c>
      <c r="P157" s="141">
        <v>3.4007249099877114E-3</v>
      </c>
      <c r="Q157" s="141">
        <v>8.5018122749692786E-4</v>
      </c>
      <c r="R157" s="141">
        <v>5.6678748499795206E-3</v>
      </c>
      <c r="S157" s="141">
        <v>6.2346623349774722E-3</v>
      </c>
      <c r="T157" s="141">
        <v>2.267149939991808E-4</v>
      </c>
      <c r="U157" s="141">
        <v>3.1173311674887361E-3</v>
      </c>
      <c r="V157" s="141">
        <v>0.82184185324703041</v>
      </c>
      <c r="W157" s="141" t="s">
        <v>442</v>
      </c>
      <c r="X157" s="141" t="s">
        <v>442</v>
      </c>
      <c r="Y157" s="141" t="s">
        <v>442</v>
      </c>
      <c r="Z157" s="141" t="s">
        <v>442</v>
      </c>
      <c r="AA157" s="141" t="s">
        <v>442</v>
      </c>
      <c r="AB157" s="141" t="s">
        <v>442</v>
      </c>
      <c r="AC157" s="141" t="s">
        <v>442</v>
      </c>
      <c r="AD157" s="141" t="s">
        <v>442</v>
      </c>
      <c r="AE157" s="58"/>
      <c r="AF157" s="142">
        <v>28339.374249897599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0.23342962050234561</v>
      </c>
      <c r="F158" s="141">
        <v>5.7608141368640387E-3</v>
      </c>
      <c r="G158" s="141">
        <v>1.1616060519250763E-2</v>
      </c>
      <c r="H158" s="141" t="s">
        <v>442</v>
      </c>
      <c r="I158" s="141">
        <v>1.2478051667257871E-3</v>
      </c>
      <c r="J158" s="141">
        <v>1.2478051667257871E-3</v>
      </c>
      <c r="K158" s="141">
        <v>1.2478051667257871E-3</v>
      </c>
      <c r="L158" s="141">
        <v>5.9894648002837766E-4</v>
      </c>
      <c r="M158" s="141">
        <v>8.1087315991132378E-2</v>
      </c>
      <c r="N158" s="141">
        <v>4.8822705305222552E-5</v>
      </c>
      <c r="O158" s="141">
        <v>3.6617028978916913E-6</v>
      </c>
      <c r="P158" s="141">
        <v>7.3234057957833828E-5</v>
      </c>
      <c r="Q158" s="141">
        <v>1.8308514489458457E-5</v>
      </c>
      <c r="R158" s="141">
        <v>1.2205676326305639E-4</v>
      </c>
      <c r="S158" s="141">
        <v>1.3426243958936202E-4</v>
      </c>
      <c r="T158" s="141">
        <v>4.8822705305222554E-6</v>
      </c>
      <c r="U158" s="141">
        <v>6.7131219794681009E-5</v>
      </c>
      <c r="V158" s="141">
        <v>1.7698230673143175E-2</v>
      </c>
      <c r="W158" s="141" t="s">
        <v>442</v>
      </c>
      <c r="X158" s="141" t="s">
        <v>442</v>
      </c>
      <c r="Y158" s="141" t="s">
        <v>442</v>
      </c>
      <c r="Z158" s="141" t="s">
        <v>442</v>
      </c>
      <c r="AA158" s="141" t="s">
        <v>442</v>
      </c>
      <c r="AB158" s="141" t="s">
        <v>442</v>
      </c>
      <c r="AC158" s="141" t="s">
        <v>442</v>
      </c>
      <c r="AD158" s="141" t="s">
        <v>442</v>
      </c>
      <c r="AE158" s="58"/>
      <c r="AF158" s="143">
        <v>610.28381631528191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11.869301594732816</v>
      </c>
      <c r="F159" s="141">
        <v>0.29413</v>
      </c>
      <c r="G159" s="141">
        <v>3.8547135077472001</v>
      </c>
      <c r="H159" s="141" t="s">
        <v>442</v>
      </c>
      <c r="I159" s="141">
        <v>0.37754739725583242</v>
      </c>
      <c r="J159" s="141">
        <v>0.44413624666069007</v>
      </c>
      <c r="K159" s="141">
        <v>0.44413624666069007</v>
      </c>
      <c r="L159" s="141">
        <v>7.446220008557014E-2</v>
      </c>
      <c r="M159" s="141">
        <v>0.64576</v>
      </c>
      <c r="N159" s="141">
        <v>2.5430000000000001E-2</v>
      </c>
      <c r="O159" s="141">
        <v>2.3500000000000001E-3</v>
      </c>
      <c r="P159" s="141">
        <v>4.4900000000000001E-3</v>
      </c>
      <c r="Q159" s="141">
        <v>4.7800000000000002E-2</v>
      </c>
      <c r="R159" s="141">
        <v>5.1429999999999997E-2</v>
      </c>
      <c r="S159" s="141">
        <v>0.17415999999999998</v>
      </c>
      <c r="T159" s="141">
        <v>2.1550000000000002</v>
      </c>
      <c r="U159" s="141">
        <v>2.4140000000000002E-2</v>
      </c>
      <c r="V159" s="141">
        <v>0.20519999999999999</v>
      </c>
      <c r="W159" s="141">
        <v>4.3990000000000001E-2</v>
      </c>
      <c r="X159" s="141">
        <v>5.3399999999999997E-4</v>
      </c>
      <c r="Y159" s="141">
        <v>2.9899999999999996E-3</v>
      </c>
      <c r="Z159" s="141">
        <v>2.3500000000000001E-3</v>
      </c>
      <c r="AA159" s="141">
        <v>6.829999999999999E-4</v>
      </c>
      <c r="AB159" s="141">
        <v>6.5569999999999986E-3</v>
      </c>
      <c r="AC159" s="141" t="s">
        <v>442</v>
      </c>
      <c r="AD159" s="141">
        <v>4.0545999999999999E-2</v>
      </c>
      <c r="AE159" s="58"/>
      <c r="AF159" s="143">
        <v>7273.0744992000009</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1.0600683881315967</v>
      </c>
      <c r="X163" s="22">
        <v>7.6324923945474961</v>
      </c>
      <c r="Y163" s="22">
        <v>4.9823214242185037</v>
      </c>
      <c r="Z163" s="22">
        <v>2.4381572927026718</v>
      </c>
      <c r="AA163" s="22">
        <v>2.8621846479553108</v>
      </c>
      <c r="AB163" s="22">
        <v>17.915155759423982</v>
      </c>
      <c r="AC163" s="22" t="s">
        <v>442</v>
      </c>
      <c r="AD163" s="22">
        <v>0.30741983255816296</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EC0B2-A044-48E4-BFFD-1895D06BD5A7}">
  <sheetPr codeName="Sheet16"/>
  <dimension ref="A1:AL170"/>
  <sheetViews>
    <sheetView zoomScale="75" zoomScaleNormal="75" workbookViewId="0">
      <pane xSplit="4" ySplit="13" topLeftCell="E151"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2004</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32.332915</v>
      </c>
      <c r="F14" s="138">
        <v>0.37540390600100004</v>
      </c>
      <c r="G14" s="138">
        <v>44.002023739999998</v>
      </c>
      <c r="H14" s="138" t="s">
        <v>442</v>
      </c>
      <c r="I14" s="138">
        <v>1.030892059251</v>
      </c>
      <c r="J14" s="138">
        <v>1.4179473341840001</v>
      </c>
      <c r="K14" s="138">
        <v>1.8282847670580002</v>
      </c>
      <c r="L14" s="138">
        <v>4.0941447989896004E-2</v>
      </c>
      <c r="M14" s="138">
        <v>22.085521039137003</v>
      </c>
      <c r="N14" s="138">
        <v>0.76793132185189605</v>
      </c>
      <c r="O14" s="138">
        <v>0.11467602975843599</v>
      </c>
      <c r="P14" s="138">
        <v>0.14152740102741238</v>
      </c>
      <c r="Q14" s="138">
        <v>0.73642612532896801</v>
      </c>
      <c r="R14" s="138">
        <v>0.46157004260891599</v>
      </c>
      <c r="S14" s="138">
        <v>0.62329698426638014</v>
      </c>
      <c r="T14" s="138">
        <v>8.1169531889103972</v>
      </c>
      <c r="U14" s="138">
        <v>2.0072500452336084</v>
      </c>
      <c r="V14" s="138">
        <v>3.8594447490498958</v>
      </c>
      <c r="W14" s="138">
        <v>0.71273869189764383</v>
      </c>
      <c r="X14" s="138">
        <v>6.6982036977802822E-5</v>
      </c>
      <c r="Y14" s="138">
        <v>3.0157636624215732E-3</v>
      </c>
      <c r="Z14" s="138">
        <v>2.3930916884043248E-3</v>
      </c>
      <c r="AA14" s="138">
        <v>3.2682902735992763E-4</v>
      </c>
      <c r="AB14" s="138">
        <v>5.8026664151636289E-3</v>
      </c>
      <c r="AC14" s="138">
        <v>0.52148777823944537</v>
      </c>
      <c r="AD14" s="138">
        <v>2.5685218928211484E-4</v>
      </c>
      <c r="AE14" s="55"/>
      <c r="AF14" s="147">
        <v>31846.998869999999</v>
      </c>
      <c r="AG14" s="147">
        <v>70820.423999999999</v>
      </c>
      <c r="AH14" s="147">
        <v>91167.594000000012</v>
      </c>
      <c r="AI14" s="147" t="s">
        <v>430</v>
      </c>
      <c r="AJ14" s="147" t="s">
        <v>430</v>
      </c>
      <c r="AK14" s="147" t="s">
        <v>428</v>
      </c>
      <c r="AL14" s="45" t="s">
        <v>49</v>
      </c>
    </row>
    <row r="15" spans="1:38" s="1" customFormat="1" ht="26.25" customHeight="1" thickBot="1" x14ac:dyDescent="0.25">
      <c r="A15" s="65" t="s">
        <v>53</v>
      </c>
      <c r="B15" s="65" t="s">
        <v>54</v>
      </c>
      <c r="C15" s="66" t="s">
        <v>55</v>
      </c>
      <c r="D15" s="67"/>
      <c r="E15" s="138">
        <v>0.82187499999999991</v>
      </c>
      <c r="F15" s="138">
        <v>1.3246958246615998E-2</v>
      </c>
      <c r="G15" s="138">
        <v>0.69749400000000006</v>
      </c>
      <c r="H15" s="138" t="s">
        <v>442</v>
      </c>
      <c r="I15" s="138">
        <v>1.06510376017368E-2</v>
      </c>
      <c r="J15" s="138">
        <v>1.5943644097596001E-2</v>
      </c>
      <c r="K15" s="138">
        <v>2.0777415564060001E-2</v>
      </c>
      <c r="L15" s="138">
        <v>1.139708723338656E-3</v>
      </c>
      <c r="M15" s="138">
        <v>4.6986000000000007E-2</v>
      </c>
      <c r="N15" s="138">
        <v>1.1429995890855599E-2</v>
      </c>
      <c r="O15" s="138">
        <v>1.0346576765160598E-2</v>
      </c>
      <c r="P15" s="138">
        <v>2.2483151671536003E-3</v>
      </c>
      <c r="Q15" s="138">
        <v>5.0592912378336005E-3</v>
      </c>
      <c r="R15" s="138">
        <v>3.8902789206261515E-2</v>
      </c>
      <c r="S15" s="138">
        <v>2.3272557512667349E-2</v>
      </c>
      <c r="T15" s="138">
        <v>0.60446207447283296</v>
      </c>
      <c r="U15" s="138">
        <v>1.0314389103540482E-2</v>
      </c>
      <c r="V15" s="138">
        <v>0.1069637889858516</v>
      </c>
      <c r="W15" s="138">
        <v>1.8556106940000002E-3</v>
      </c>
      <c r="X15" s="138">
        <v>2.7446165006652E-6</v>
      </c>
      <c r="Y15" s="138">
        <v>7.4232288058319995E-6</v>
      </c>
      <c r="Z15" s="138">
        <v>2.5887190013747999E-6</v>
      </c>
      <c r="AA15" s="138">
        <v>2.5887190013747999E-6</v>
      </c>
      <c r="AB15" s="138">
        <v>1.53452833092468E-5</v>
      </c>
      <c r="AC15" s="138" t="s">
        <v>428</v>
      </c>
      <c r="AD15" s="138" t="s">
        <v>428</v>
      </c>
      <c r="AE15" s="55"/>
      <c r="AF15" s="147">
        <v>5474.2116923999993</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0.26171356378952881</v>
      </c>
      <c r="F16" s="138">
        <v>1.0517985744292191E-3</v>
      </c>
      <c r="G16" s="138">
        <v>0.21611869076248674</v>
      </c>
      <c r="H16" s="138" t="s">
        <v>442</v>
      </c>
      <c r="I16" s="138">
        <v>7.2311151992008812E-2</v>
      </c>
      <c r="J16" s="138">
        <v>0.10386510922488539</v>
      </c>
      <c r="K16" s="138">
        <v>0.10780935387899496</v>
      </c>
      <c r="L16" s="138" t="s">
        <v>429</v>
      </c>
      <c r="M16" s="138">
        <v>0.2767041527574875</v>
      </c>
      <c r="N16" s="138">
        <v>3.6812950105022675E-2</v>
      </c>
      <c r="O16" s="138">
        <v>2.1035971488584382E-3</v>
      </c>
      <c r="P16" s="138">
        <v>3.9442446541095716E-2</v>
      </c>
      <c r="Q16" s="138">
        <v>1.4462230398401761E-2</v>
      </c>
      <c r="R16" s="138">
        <v>7.4940648428081869E-3</v>
      </c>
      <c r="S16" s="138">
        <v>3.2868705450913097E-2</v>
      </c>
      <c r="T16" s="138">
        <v>6.8366907337899241E-3</v>
      </c>
      <c r="U16" s="138">
        <v>3.8127698323059192E-3</v>
      </c>
      <c r="V16" s="138">
        <v>6.0478418029680098E-2</v>
      </c>
      <c r="W16" s="138">
        <v>3.418345366894962E-2</v>
      </c>
      <c r="X16" s="138">
        <v>3.8127698323059191E-7</v>
      </c>
      <c r="Y16" s="138">
        <v>3.9442446541095721E-9</v>
      </c>
      <c r="Z16" s="138">
        <v>1.3147482180365238E-9</v>
      </c>
      <c r="AA16" s="138">
        <v>1.3147482180365238E-9</v>
      </c>
      <c r="AB16" s="138">
        <v>3.878507243207745E-7</v>
      </c>
      <c r="AC16" s="138" t="s">
        <v>429</v>
      </c>
      <c r="AD16" s="138" t="s">
        <v>429</v>
      </c>
      <c r="AE16" s="55"/>
      <c r="AF16" s="147" t="s">
        <v>429</v>
      </c>
      <c r="AG16" s="147">
        <v>1314.7482180365239</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4.4883662464306661E-6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2.4672318082927522</v>
      </c>
      <c r="F18" s="138">
        <v>0.17352911395397683</v>
      </c>
      <c r="G18" s="138">
        <v>4.918295597834895</v>
      </c>
      <c r="H18" s="138" t="s">
        <v>442</v>
      </c>
      <c r="I18" s="138">
        <v>0.26411488006347472</v>
      </c>
      <c r="J18" s="138">
        <v>0.34400847076263824</v>
      </c>
      <c r="K18" s="138">
        <v>0.43988077960163452</v>
      </c>
      <c r="L18" s="138">
        <v>0.14766199684230363</v>
      </c>
      <c r="M18" s="138">
        <v>0.65647551011999705</v>
      </c>
      <c r="N18" s="138">
        <v>0.25566024057594866</v>
      </c>
      <c r="O18" s="138">
        <v>4.7936768332918879E-3</v>
      </c>
      <c r="P18" s="138">
        <v>1.9205084913767876E-3</v>
      </c>
      <c r="Q18" s="138">
        <v>1.598553940006351E-2</v>
      </c>
      <c r="R18" s="138">
        <v>0.20452847895368867</v>
      </c>
      <c r="S18" s="138">
        <v>0.1150469479595615</v>
      </c>
      <c r="T18" s="138">
        <v>4.1544676031203336</v>
      </c>
      <c r="U18" s="138">
        <v>1.6018281449171373E-3</v>
      </c>
      <c r="V18" s="138">
        <v>0.1278795403183465</v>
      </c>
      <c r="W18" s="138">
        <v>2.2370205395765785E-2</v>
      </c>
      <c r="X18" s="138">
        <v>3.0359564465682137E-2</v>
      </c>
      <c r="Y18" s="138">
        <v>0.23968077209749059</v>
      </c>
      <c r="Z18" s="138">
        <v>2.7163820837715603E-2</v>
      </c>
      <c r="AA18" s="138">
        <v>2.3968077209749056E-2</v>
      </c>
      <c r="AB18" s="138">
        <v>0.32117223461063737</v>
      </c>
      <c r="AC18" s="138" t="s">
        <v>430</v>
      </c>
      <c r="AD18" s="138" t="s">
        <v>430</v>
      </c>
      <c r="AE18" s="55"/>
      <c r="AF18" s="147">
        <v>16046.930212877498</v>
      </c>
      <c r="AG18" s="147" t="s">
        <v>430</v>
      </c>
      <c r="AH18" s="147">
        <v>529.26325546172143</v>
      </c>
      <c r="AI18" s="147" t="s">
        <v>430</v>
      </c>
      <c r="AJ18" s="147" t="s">
        <v>430</v>
      </c>
      <c r="AK18" s="147" t="s">
        <v>428</v>
      </c>
      <c r="AL18" s="45" t="s">
        <v>49</v>
      </c>
    </row>
    <row r="19" spans="1:38" s="2" customFormat="1" ht="26.25" customHeight="1" thickBot="1" x14ac:dyDescent="0.25">
      <c r="A19" s="65" t="s">
        <v>53</v>
      </c>
      <c r="B19" s="65" t="s">
        <v>62</v>
      </c>
      <c r="C19" s="66" t="s">
        <v>63</v>
      </c>
      <c r="D19" s="67"/>
      <c r="E19" s="138">
        <v>0.57234696923349204</v>
      </c>
      <c r="F19" s="138">
        <v>0.14154918182463563</v>
      </c>
      <c r="G19" s="138">
        <v>0.55496776055123265</v>
      </c>
      <c r="H19" s="138" t="s">
        <v>442</v>
      </c>
      <c r="I19" s="138">
        <v>3.2660675409314381E-2</v>
      </c>
      <c r="J19" s="138">
        <v>4.1280357580299243E-2</v>
      </c>
      <c r="K19" s="138">
        <v>5.1623976185481084E-2</v>
      </c>
      <c r="L19" s="138">
        <v>1.6097801621782606E-2</v>
      </c>
      <c r="M19" s="138">
        <v>0.22569592288950116</v>
      </c>
      <c r="N19" s="138">
        <v>2.7642435468556322E-2</v>
      </c>
      <c r="O19" s="138">
        <v>5.220452274649354E-4</v>
      </c>
      <c r="P19" s="138">
        <v>3.0909719669257665E-3</v>
      </c>
      <c r="Q19" s="138">
        <v>2.2644139015129119E-3</v>
      </c>
      <c r="R19" s="138">
        <v>2.2136648428472332E-2</v>
      </c>
      <c r="S19" s="138">
        <v>1.2426394740368423E-2</v>
      </c>
      <c r="T19" s="138">
        <v>0.44829373496196406</v>
      </c>
      <c r="U19" s="138">
        <v>4.8587057446294185E-4</v>
      </c>
      <c r="V19" s="138">
        <v>1.7736976984982139E-2</v>
      </c>
      <c r="W19" s="138">
        <v>2.4135110078757627E-3</v>
      </c>
      <c r="X19" s="138">
        <v>3.2754792249742488E-3</v>
      </c>
      <c r="Y19" s="138">
        <v>2.5859046512954599E-2</v>
      </c>
      <c r="Z19" s="138">
        <v>2.9306919381348545E-3</v>
      </c>
      <c r="AA19" s="138">
        <v>2.5859046512954598E-3</v>
      </c>
      <c r="AB19" s="138">
        <v>3.4651122327359167E-2</v>
      </c>
      <c r="AC19" s="138" t="s">
        <v>430</v>
      </c>
      <c r="AD19" s="138" t="s">
        <v>430</v>
      </c>
      <c r="AE19" s="55"/>
      <c r="AF19" s="147">
        <v>1757.3047206316576</v>
      </c>
      <c r="AG19" s="147" t="s">
        <v>430</v>
      </c>
      <c r="AH19" s="147">
        <v>5371.4063867247032</v>
      </c>
      <c r="AI19" s="147" t="s">
        <v>430</v>
      </c>
      <c r="AJ19" s="147" t="s">
        <v>430</v>
      </c>
      <c r="AK19" s="147" t="s">
        <v>428</v>
      </c>
      <c r="AL19" s="45" t="s">
        <v>49</v>
      </c>
    </row>
    <row r="20" spans="1:38" s="2" customFormat="1" ht="26.25" customHeight="1" thickBot="1" x14ac:dyDescent="0.25">
      <c r="A20" s="65" t="s">
        <v>53</v>
      </c>
      <c r="B20" s="65" t="s">
        <v>64</v>
      </c>
      <c r="C20" s="66" t="s">
        <v>65</v>
      </c>
      <c r="D20" s="67"/>
      <c r="E20" s="138">
        <v>9.8354090876605682E-2</v>
      </c>
      <c r="F20" s="138">
        <v>2.6238885924423389E-2</v>
      </c>
      <c r="G20" s="138">
        <v>9.0530776522736417E-2</v>
      </c>
      <c r="H20" s="138" t="s">
        <v>442</v>
      </c>
      <c r="I20" s="138">
        <v>7.7366987377199443E-3</v>
      </c>
      <c r="J20" s="138">
        <v>9.2268576765884239E-3</v>
      </c>
      <c r="K20" s="138">
        <v>1.0913392979865721E-2</v>
      </c>
      <c r="L20" s="138">
        <v>2.5227713462162246E-3</v>
      </c>
      <c r="M20" s="138">
        <v>6.1838679782250848E-2</v>
      </c>
      <c r="N20" s="138">
        <v>7.5929765823457389E-3</v>
      </c>
      <c r="O20" s="138">
        <v>1.2395233940140933E-4</v>
      </c>
      <c r="P20" s="138">
        <v>7.3792707418219336E-4</v>
      </c>
      <c r="Q20" s="138">
        <v>4.4977434935928044E-4</v>
      </c>
      <c r="R20" s="138">
        <v>3.5716738928296284E-3</v>
      </c>
      <c r="S20" s="138">
        <v>2.2696954764297415E-3</v>
      </c>
      <c r="T20" s="138">
        <v>6.53284410694039E-2</v>
      </c>
      <c r="U20" s="138">
        <v>1.2701635545424994E-4</v>
      </c>
      <c r="V20" s="138">
        <v>8.0274119694697492E-3</v>
      </c>
      <c r="W20" s="138">
        <v>5.7803706281962649E-3</v>
      </c>
      <c r="X20" s="138">
        <v>1.691960453399984E-3</v>
      </c>
      <c r="Y20" s="138">
        <v>5.3238473443263414E-3</v>
      </c>
      <c r="Z20" s="138">
        <v>1.0588034966497507E-3</v>
      </c>
      <c r="AA20" s="138">
        <v>8.6972023144080493E-4</v>
      </c>
      <c r="AB20" s="138">
        <v>8.9443315258168812E-3</v>
      </c>
      <c r="AC20" s="138">
        <v>1.6585884864795075E-5</v>
      </c>
      <c r="AD20" s="138">
        <v>4.547742624218005E-3</v>
      </c>
      <c r="AE20" s="55"/>
      <c r="AF20" s="147">
        <v>270.95809227310025</v>
      </c>
      <c r="AG20" s="147">
        <v>26.751427201282379</v>
      </c>
      <c r="AH20" s="147">
        <v>907.81534396592372</v>
      </c>
      <c r="AI20" s="147" t="s">
        <v>430</v>
      </c>
      <c r="AJ20" s="147" t="s">
        <v>430</v>
      </c>
      <c r="AK20" s="147" t="s">
        <v>428</v>
      </c>
      <c r="AL20" s="45" t="s">
        <v>49</v>
      </c>
    </row>
    <row r="21" spans="1:38" s="2" customFormat="1" ht="26.25" customHeight="1" thickBot="1" x14ac:dyDescent="0.25">
      <c r="A21" s="65" t="s">
        <v>53</v>
      </c>
      <c r="B21" s="65" t="s">
        <v>66</v>
      </c>
      <c r="C21" s="66" t="s">
        <v>67</v>
      </c>
      <c r="D21" s="67"/>
      <c r="E21" s="138">
        <v>1.5295310797376831</v>
      </c>
      <c r="F21" s="138">
        <v>0.87632754200714524</v>
      </c>
      <c r="G21" s="138">
        <v>2.4693304333386563</v>
      </c>
      <c r="H21" s="138">
        <v>2.0076E-3</v>
      </c>
      <c r="I21" s="138">
        <v>0.43716378658896926</v>
      </c>
      <c r="J21" s="138">
        <v>0.47448345186277241</v>
      </c>
      <c r="K21" s="138">
        <v>0.52065731393120551</v>
      </c>
      <c r="L21" s="138">
        <v>0.11459122022730034</v>
      </c>
      <c r="M21" s="138">
        <v>2.4732584854048354</v>
      </c>
      <c r="N21" s="138">
        <v>0.26762798102595664</v>
      </c>
      <c r="O21" s="138">
        <v>2.5121135270699098E-2</v>
      </c>
      <c r="P21" s="138">
        <v>1.5708594096854052E-2</v>
      </c>
      <c r="Q21" s="138">
        <v>1.0265190084457457E-2</v>
      </c>
      <c r="R21" s="138">
        <v>0.11050847907478534</v>
      </c>
      <c r="S21" s="138">
        <v>6.171183240097302E-2</v>
      </c>
      <c r="T21" s="138">
        <v>1.1684891369385222</v>
      </c>
      <c r="U21" s="138">
        <v>3.8941581178278334E-3</v>
      </c>
      <c r="V21" s="138">
        <v>1.1254693491081678</v>
      </c>
      <c r="W21" s="138">
        <v>0.25699425507428636</v>
      </c>
      <c r="X21" s="138">
        <v>6.1988241705700761E-2</v>
      </c>
      <c r="Y21" s="138">
        <v>0.1363740396893468</v>
      </c>
      <c r="Z21" s="138">
        <v>3.538680630074921E-2</v>
      </c>
      <c r="AA21" s="138">
        <v>2.7878566137420346E-2</v>
      </c>
      <c r="AB21" s="138">
        <v>0.26162765383321712</v>
      </c>
      <c r="AC21" s="138">
        <v>1.7612422319160284E-3</v>
      </c>
      <c r="AD21" s="138">
        <v>0.19228881584794325</v>
      </c>
      <c r="AE21" s="55"/>
      <c r="AF21" s="147">
        <v>4540.0933020991943</v>
      </c>
      <c r="AG21" s="147">
        <v>1131.0358579290778</v>
      </c>
      <c r="AH21" s="147">
        <v>9873.2566309177964</v>
      </c>
      <c r="AI21" s="147">
        <v>1673</v>
      </c>
      <c r="AJ21" s="147" t="s">
        <v>430</v>
      </c>
      <c r="AK21" s="147" t="s">
        <v>428</v>
      </c>
      <c r="AL21" s="45" t="s">
        <v>49</v>
      </c>
    </row>
    <row r="22" spans="1:38" s="2" customFormat="1" ht="26.25" customHeight="1" thickBot="1" x14ac:dyDescent="0.25">
      <c r="A22" s="65" t="s">
        <v>53</v>
      </c>
      <c r="B22" s="69" t="s">
        <v>68</v>
      </c>
      <c r="C22" s="66" t="s">
        <v>69</v>
      </c>
      <c r="D22" s="67"/>
      <c r="E22" s="138">
        <v>9.4651556092816467</v>
      </c>
      <c r="F22" s="138">
        <v>0.75223145643460743</v>
      </c>
      <c r="G22" s="138">
        <v>3.2672939598262727</v>
      </c>
      <c r="H22" s="138" t="s">
        <v>442</v>
      </c>
      <c r="I22" s="138">
        <v>0.89346426802727319</v>
      </c>
      <c r="J22" s="138">
        <v>1.0119491388447641</v>
      </c>
      <c r="K22" s="138">
        <v>1.1238819820257533</v>
      </c>
      <c r="L22" s="138">
        <v>0.14682281007190559</v>
      </c>
      <c r="M22" s="138">
        <v>6.6743378948438048</v>
      </c>
      <c r="N22" s="138">
        <v>6.1208024926890599E-2</v>
      </c>
      <c r="O22" s="138">
        <v>1.0309277202193785E-2</v>
      </c>
      <c r="P22" s="138">
        <v>9.7196749529929211E-2</v>
      </c>
      <c r="Q22" s="138">
        <v>0.11563485719698112</v>
      </c>
      <c r="R22" s="138">
        <v>0.2000260904634176</v>
      </c>
      <c r="S22" s="138">
        <v>0.29082301261885896</v>
      </c>
      <c r="T22" s="138">
        <v>0.70562616080992446</v>
      </c>
      <c r="U22" s="138">
        <v>0.10867987508844223</v>
      </c>
      <c r="V22" s="138">
        <v>1.8328379259308865</v>
      </c>
      <c r="W22" s="138">
        <v>2.0228326970584597E-2</v>
      </c>
      <c r="X22" s="138">
        <v>3.9011225251498758E-3</v>
      </c>
      <c r="Y22" s="138">
        <v>2.979979821001294E-2</v>
      </c>
      <c r="Z22" s="138">
        <v>3.5711725026146782E-3</v>
      </c>
      <c r="AA22" s="138">
        <v>3.0442198191352743E-3</v>
      </c>
      <c r="AB22" s="138">
        <v>4.0316313056912766E-2</v>
      </c>
      <c r="AC22" s="138">
        <v>1.9700266094420601E-2</v>
      </c>
      <c r="AD22" s="138">
        <v>0.44111465385333087</v>
      </c>
      <c r="AE22" s="55"/>
      <c r="AF22" s="147">
        <v>11009.802005891621</v>
      </c>
      <c r="AG22" s="147">
        <v>6625.6110000000008</v>
      </c>
      <c r="AH22" s="147">
        <v>2290.6295749815959</v>
      </c>
      <c r="AI22" s="147" t="s">
        <v>430</v>
      </c>
      <c r="AJ22" s="147" t="s">
        <v>430</v>
      </c>
      <c r="AK22" s="147" t="s">
        <v>428</v>
      </c>
      <c r="AL22" s="45" t="s">
        <v>49</v>
      </c>
    </row>
    <row r="23" spans="1:38" s="2" customFormat="1" ht="26.25" customHeight="1" thickBot="1" x14ac:dyDescent="0.25">
      <c r="A23" s="65" t="s">
        <v>70</v>
      </c>
      <c r="B23" s="69" t="s">
        <v>393</v>
      </c>
      <c r="C23" s="66" t="s">
        <v>389</v>
      </c>
      <c r="D23" s="112"/>
      <c r="E23" s="138">
        <v>3.5715572819512498</v>
      </c>
      <c r="F23" s="138">
        <v>0.36964506853257439</v>
      </c>
      <c r="G23" s="138">
        <v>0.29865179737064296</v>
      </c>
      <c r="H23" s="138">
        <v>8.7567679841889104E-4</v>
      </c>
      <c r="I23" s="138">
        <v>0.23030299798416834</v>
      </c>
      <c r="J23" s="138">
        <v>0.23030299798416834</v>
      </c>
      <c r="K23" s="138">
        <v>0.23030299798416834</v>
      </c>
      <c r="L23" s="138">
        <v>0.14295423734188398</v>
      </c>
      <c r="M23" s="138">
        <v>1.1793177282706415</v>
      </c>
      <c r="N23" s="138">
        <v>7.5848075522702965E-2</v>
      </c>
      <c r="O23" s="138">
        <v>1.0945959980236139E-3</v>
      </c>
      <c r="P23" s="138">
        <v>4.7405047201689362E-4</v>
      </c>
      <c r="Q23" s="138">
        <v>4.7405047201689353E-3</v>
      </c>
      <c r="R23" s="138">
        <v>5.4729799901180693E-3</v>
      </c>
      <c r="S23" s="138">
        <v>0.18608131966401437</v>
      </c>
      <c r="T23" s="138">
        <v>7.6621719861652967E-3</v>
      </c>
      <c r="U23" s="138">
        <v>1.0945959980236139E-3</v>
      </c>
      <c r="V23" s="138">
        <v>0.10945959980236139</v>
      </c>
      <c r="W23" s="138">
        <v>6.6367066082365098E-3</v>
      </c>
      <c r="X23" s="138">
        <v>3.2837879940708415E-3</v>
      </c>
      <c r="Y23" s="138">
        <v>5.4729799901180693E-3</v>
      </c>
      <c r="Z23" s="138">
        <v>8.0588580242871907E-3</v>
      </c>
      <c r="AA23" s="138">
        <v>7.1107570802534043E-3</v>
      </c>
      <c r="AB23" s="138">
        <v>2.3926383088729505E-2</v>
      </c>
      <c r="AC23" s="138">
        <v>0</v>
      </c>
      <c r="AD23" s="138">
        <v>0</v>
      </c>
      <c r="AE23" s="55"/>
      <c r="AF23" s="147">
        <v>4740.5047201689358</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1.1386282753826384</v>
      </c>
      <c r="F24" s="138">
        <v>0.42916074810876131</v>
      </c>
      <c r="G24" s="138">
        <v>1.2392040239935302</v>
      </c>
      <c r="H24" s="138">
        <v>0.10754853470265116</v>
      </c>
      <c r="I24" s="138">
        <v>0.29908705584439294</v>
      </c>
      <c r="J24" s="138">
        <v>0.32311816275263594</v>
      </c>
      <c r="K24" s="138">
        <v>0.35458943905971912</v>
      </c>
      <c r="L24" s="138">
        <v>7.1646658736229177E-2</v>
      </c>
      <c r="M24" s="138">
        <v>1.9512805714276766</v>
      </c>
      <c r="N24" s="138">
        <v>0.20609605516185717</v>
      </c>
      <c r="O24" s="138">
        <v>4.7373027875244243E-2</v>
      </c>
      <c r="P24" s="138">
        <v>9.1799199764868583E-3</v>
      </c>
      <c r="Q24" s="138">
        <v>6.1500598545401637E-3</v>
      </c>
      <c r="R24" s="138">
        <v>0.12563527175862194</v>
      </c>
      <c r="S24" s="138">
        <v>5.0969055900975752E-2</v>
      </c>
      <c r="T24" s="138">
        <v>0.79497762049834653</v>
      </c>
      <c r="U24" s="138">
        <v>3.2464290063200737E-3</v>
      </c>
      <c r="V24" s="138">
        <v>1.9192723335537516</v>
      </c>
      <c r="W24" s="138">
        <v>0.16216981384737494</v>
      </c>
      <c r="X24" s="138">
        <v>3.3390497065903121E-2</v>
      </c>
      <c r="Y24" s="138">
        <v>8.2831687252723066E-2</v>
      </c>
      <c r="Z24" s="138">
        <v>1.9398225678111575E-2</v>
      </c>
      <c r="AA24" s="138">
        <v>1.4166459750272187E-2</v>
      </c>
      <c r="AB24" s="138">
        <v>0.14978686974700997</v>
      </c>
      <c r="AC24" s="138">
        <v>3.4046817091985529E-3</v>
      </c>
      <c r="AD24" s="138">
        <v>8.0211517720019984E-2</v>
      </c>
      <c r="AE24" s="55"/>
      <c r="AF24" s="147">
        <v>4640.1171679491736</v>
      </c>
      <c r="AG24" s="147">
        <v>471.49390442260204</v>
      </c>
      <c r="AH24" s="147">
        <v>4316.9332370458542</v>
      </c>
      <c r="AI24" s="147">
        <v>3509</v>
      </c>
      <c r="AJ24" s="147" t="s">
        <v>430</v>
      </c>
      <c r="AK24" s="147" t="s">
        <v>428</v>
      </c>
      <c r="AL24" s="45" t="s">
        <v>49</v>
      </c>
    </row>
    <row r="25" spans="1:38" s="2" customFormat="1" ht="26.25" customHeight="1" thickBot="1" x14ac:dyDescent="0.25">
      <c r="A25" s="65" t="s">
        <v>73</v>
      </c>
      <c r="B25" s="69" t="s">
        <v>74</v>
      </c>
      <c r="C25" s="71" t="s">
        <v>75</v>
      </c>
      <c r="D25" s="67"/>
      <c r="E25" s="138">
        <v>1.0320995143844951</v>
      </c>
      <c r="F25" s="138">
        <v>0.12701150897936406</v>
      </c>
      <c r="G25" s="138">
        <v>6.8316027854538011E-2</v>
      </c>
      <c r="H25" s="138" t="s">
        <v>442</v>
      </c>
      <c r="I25" s="138">
        <v>8.5715376139642412E-3</v>
      </c>
      <c r="J25" s="138">
        <v>8.5715376139642412E-3</v>
      </c>
      <c r="K25" s="138">
        <v>8.5715376139642412E-3</v>
      </c>
      <c r="L25" s="138">
        <v>4.1143380547028355E-3</v>
      </c>
      <c r="M25" s="138">
        <v>0.93835329056378869</v>
      </c>
      <c r="N25" s="138">
        <v>2.8692443824140078E-4</v>
      </c>
      <c r="O25" s="138">
        <v>2.151933286810506E-5</v>
      </c>
      <c r="P25" s="138">
        <v>4.3038665736210116E-4</v>
      </c>
      <c r="Q25" s="138">
        <v>1.0759666434052529E-4</v>
      </c>
      <c r="R25" s="138">
        <v>7.1731109560350199E-4</v>
      </c>
      <c r="S25" s="138">
        <v>7.8904220516385216E-4</v>
      </c>
      <c r="T25" s="138">
        <v>2.869244382414008E-5</v>
      </c>
      <c r="U25" s="138">
        <v>3.9452110258192608E-4</v>
      </c>
      <c r="V25" s="138">
        <v>0.10401010886250779</v>
      </c>
      <c r="W25" s="138" t="s">
        <v>442</v>
      </c>
      <c r="X25" s="138" t="s">
        <v>442</v>
      </c>
      <c r="Y25" s="138" t="s">
        <v>442</v>
      </c>
      <c r="Z25" s="138" t="s">
        <v>442</v>
      </c>
      <c r="AA25" s="138" t="s">
        <v>442</v>
      </c>
      <c r="AB25" s="138" t="s">
        <v>442</v>
      </c>
      <c r="AC25" s="138" t="s">
        <v>428</v>
      </c>
      <c r="AD25" s="138" t="s">
        <v>428</v>
      </c>
      <c r="AE25" s="55"/>
      <c r="AF25" s="147">
        <v>3586.5554780175098</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0.11047569799165442</v>
      </c>
      <c r="F26" s="138">
        <v>8.2257833521567486E-3</v>
      </c>
      <c r="G26" s="138">
        <v>6.8736887304369568E-3</v>
      </c>
      <c r="H26" s="138" t="s">
        <v>442</v>
      </c>
      <c r="I26" s="138">
        <v>6.0668300914737687E-4</v>
      </c>
      <c r="J26" s="138">
        <v>6.0668300914737687E-4</v>
      </c>
      <c r="K26" s="138">
        <v>6.0668300914737687E-4</v>
      </c>
      <c r="L26" s="138">
        <v>2.912078443907409E-4</v>
      </c>
      <c r="M26" s="138">
        <v>7.8667133975891243E-2</v>
      </c>
      <c r="N26" s="138">
        <v>1.1373945038260664</v>
      </c>
      <c r="O26" s="138">
        <v>5.2325732193326536E-6</v>
      </c>
      <c r="P26" s="138">
        <v>5.6673879480992689E-5</v>
      </c>
      <c r="Q26" s="138">
        <v>1.1294413266474589E-5</v>
      </c>
      <c r="R26" s="138">
        <v>8.1887258254484689E-5</v>
      </c>
      <c r="S26" s="138">
        <v>8.635120672144259E-5</v>
      </c>
      <c r="T26" s="138">
        <v>6.4147265565944816E-6</v>
      </c>
      <c r="U26" s="138">
        <v>4.0033301473928843E-5</v>
      </c>
      <c r="V26" s="138">
        <v>1.0523995465768203E-2</v>
      </c>
      <c r="W26" s="138" t="s">
        <v>442</v>
      </c>
      <c r="X26" s="138" t="s">
        <v>442</v>
      </c>
      <c r="Y26" s="138" t="s">
        <v>442</v>
      </c>
      <c r="Z26" s="138" t="s">
        <v>442</v>
      </c>
      <c r="AA26" s="138" t="s">
        <v>442</v>
      </c>
      <c r="AB26" s="138" t="s">
        <v>442</v>
      </c>
      <c r="AC26" s="138" t="s">
        <v>428</v>
      </c>
      <c r="AD26" s="138" t="s">
        <v>428</v>
      </c>
      <c r="AE26" s="55"/>
      <c r="AF26" s="147">
        <v>361.15214032902719</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13.35319309084695</v>
      </c>
      <c r="F27" s="138">
        <v>10.988299456930163</v>
      </c>
      <c r="G27" s="138">
        <v>0.59610481297977025</v>
      </c>
      <c r="H27" s="138">
        <v>1.8179402391831831</v>
      </c>
      <c r="I27" s="138">
        <v>0.37877083377186088</v>
      </c>
      <c r="J27" s="138">
        <v>0.37877083377186055</v>
      </c>
      <c r="K27" s="138">
        <v>0.37877083377186072</v>
      </c>
      <c r="L27" s="138">
        <v>0.21535432199823909</v>
      </c>
      <c r="M27" s="138">
        <v>135.72847951574482</v>
      </c>
      <c r="N27" s="138">
        <v>4.2807712305142429</v>
      </c>
      <c r="O27" s="138">
        <v>3.3481356779349044E-4</v>
      </c>
      <c r="P27" s="138">
        <v>1.5424768326670189E-2</v>
      </c>
      <c r="Q27" s="138">
        <v>5.0910337671146249E-4</v>
      </c>
      <c r="R27" s="138">
        <v>1.2453225316374789E-2</v>
      </c>
      <c r="S27" s="138">
        <v>8.7928988542380557E-3</v>
      </c>
      <c r="T27" s="138">
        <v>3.7471106543067365E-3</v>
      </c>
      <c r="U27" s="138">
        <v>3.4857961783594404E-4</v>
      </c>
      <c r="V27" s="138">
        <v>5.792861844420439E-2</v>
      </c>
      <c r="W27" s="138">
        <v>1.0865876999999999</v>
      </c>
      <c r="X27" s="138">
        <v>1.9412870409399999E-2</v>
      </c>
      <c r="Y27" s="138">
        <v>2.2109584933299998E-2</v>
      </c>
      <c r="Z27" s="138">
        <v>1.6323133214300001E-2</v>
      </c>
      <c r="AA27" s="138">
        <v>2.1342773869700002E-2</v>
      </c>
      <c r="AB27" s="138">
        <v>7.9188362426699993E-2</v>
      </c>
      <c r="AC27" s="138">
        <v>1.0865874000000001E-3</v>
      </c>
      <c r="AD27" s="138">
        <v>2.1760789999999999E-4</v>
      </c>
      <c r="AE27" s="55"/>
      <c r="AF27" s="147">
        <v>83661.173001997449</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10.209120206775459</v>
      </c>
      <c r="F28" s="138">
        <v>1.0735222101588726</v>
      </c>
      <c r="G28" s="138">
        <v>0.28662768505042391</v>
      </c>
      <c r="H28" s="138">
        <v>1.6800585524760499E-2</v>
      </c>
      <c r="I28" s="138">
        <v>0.97462792947079468</v>
      </c>
      <c r="J28" s="138">
        <v>0.97462792947079435</v>
      </c>
      <c r="K28" s="138">
        <v>0.97462792947079424</v>
      </c>
      <c r="L28" s="138">
        <v>0.61097347655864254</v>
      </c>
      <c r="M28" s="138">
        <v>4.8585241191144322</v>
      </c>
      <c r="N28" s="138">
        <v>2.2744374126071162E-2</v>
      </c>
      <c r="O28" s="138">
        <v>3.5827736521118753E-5</v>
      </c>
      <c r="P28" s="138">
        <v>3.6927264824804843E-3</v>
      </c>
      <c r="Q28" s="138">
        <v>7.0815364332172699E-5</v>
      </c>
      <c r="R28" s="138">
        <v>5.8580050959022353E-3</v>
      </c>
      <c r="S28" s="138">
        <v>3.9306220694656771E-3</v>
      </c>
      <c r="T28" s="138">
        <v>1.5591257673544699E-4</v>
      </c>
      <c r="U28" s="138">
        <v>6.9975255622107879E-5</v>
      </c>
      <c r="V28" s="138">
        <v>1.2570342750677472E-2</v>
      </c>
      <c r="W28" s="138">
        <v>0.60995620000000006</v>
      </c>
      <c r="X28" s="138">
        <v>1.8423605386199998E-2</v>
      </c>
      <c r="Y28" s="138">
        <v>2.06495116958E-2</v>
      </c>
      <c r="Z28" s="138">
        <v>1.6197137137100002E-2</v>
      </c>
      <c r="AA28" s="138">
        <v>1.7166002719500001E-2</v>
      </c>
      <c r="AB28" s="138">
        <v>7.2436256938599994E-2</v>
      </c>
      <c r="AC28" s="138">
        <v>6.0995639999999996E-4</v>
      </c>
      <c r="AD28" s="138">
        <v>1.2285639999999999E-4</v>
      </c>
      <c r="AE28" s="55"/>
      <c r="AF28" s="147">
        <v>29971.448561192221</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37.664782975564208</v>
      </c>
      <c r="F29" s="138">
        <v>1.512349594025028</v>
      </c>
      <c r="G29" s="138">
        <v>0.46586167598997075</v>
      </c>
      <c r="H29" s="138">
        <v>1.5277967323341914E-2</v>
      </c>
      <c r="I29" s="138">
        <v>0.93288222648192776</v>
      </c>
      <c r="J29" s="138">
        <v>0.93288222648192809</v>
      </c>
      <c r="K29" s="138">
        <v>0.93288222648192731</v>
      </c>
      <c r="L29" s="138">
        <v>0.5898883697000995</v>
      </c>
      <c r="M29" s="138">
        <v>7.8754026763687692</v>
      </c>
      <c r="N29" s="138">
        <v>4.742219983371221E-3</v>
      </c>
      <c r="O29" s="138">
        <v>5.6250145032167548E-5</v>
      </c>
      <c r="P29" s="138">
        <v>5.9429082374341091E-3</v>
      </c>
      <c r="Q29" s="138">
        <v>1.1234343297652988E-4</v>
      </c>
      <c r="R29" s="138">
        <v>9.5190752421464402E-3</v>
      </c>
      <c r="S29" s="138">
        <v>6.3838116865987437E-3</v>
      </c>
      <c r="T29" s="138">
        <v>2.2735343644574835E-4</v>
      </c>
      <c r="U29" s="138">
        <v>1.1218657588872466E-4</v>
      </c>
      <c r="V29" s="138">
        <v>2.0188877947336276E-2</v>
      </c>
      <c r="W29" s="138">
        <v>0.33211390000000002</v>
      </c>
      <c r="X29" s="138">
        <v>4.7444826093000006E-3</v>
      </c>
      <c r="Y29" s="138">
        <v>2.8730478022700002E-2</v>
      </c>
      <c r="Z29" s="138">
        <v>3.2104332322800001E-2</v>
      </c>
      <c r="AA29" s="138">
        <v>7.3803062812000005E-3</v>
      </c>
      <c r="AB29" s="138">
        <v>7.2959599235999997E-2</v>
      </c>
      <c r="AC29" s="138">
        <v>3.0420929999999999E-4</v>
      </c>
      <c r="AD29" s="138">
        <v>6.55127E-5</v>
      </c>
      <c r="AE29" s="55"/>
      <c r="AF29" s="147">
        <v>48485.864170178502</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5.5969617237002882E-2</v>
      </c>
      <c r="F30" s="138">
        <v>0.33449371363586661</v>
      </c>
      <c r="G30" s="138">
        <v>1.7570762592464232E-3</v>
      </c>
      <c r="H30" s="138">
        <v>3.481411365715336E-4</v>
      </c>
      <c r="I30" s="138">
        <v>7.5237872476331975E-3</v>
      </c>
      <c r="J30" s="138">
        <v>7.5237872476331931E-3</v>
      </c>
      <c r="K30" s="138">
        <v>7.5237872476331966E-3</v>
      </c>
      <c r="L30" s="138">
        <v>1.0933028790926372E-3</v>
      </c>
      <c r="M30" s="138">
        <v>2.494737929199653</v>
      </c>
      <c r="N30" s="138">
        <v>1.5619263130921835E-2</v>
      </c>
      <c r="O30" s="138">
        <v>1.1208008543427663E-4</v>
      </c>
      <c r="P30" s="138">
        <v>5.0955211518146269E-5</v>
      </c>
      <c r="Q30" s="138">
        <v>1.7570762592464231E-6</v>
      </c>
      <c r="R30" s="138">
        <v>5.0388260675552526E-4</v>
      </c>
      <c r="S30" s="138">
        <v>1.8948937192442374E-2</v>
      </c>
      <c r="T30" s="138">
        <v>7.8910216430937705E-4</v>
      </c>
      <c r="U30" s="138">
        <v>1.1159364376207735E-4</v>
      </c>
      <c r="V30" s="138">
        <v>1.1143080429723876E-2</v>
      </c>
      <c r="W30" s="138">
        <v>5.1354E-3</v>
      </c>
      <c r="X30" s="138">
        <v>6.3413619599999994E-5</v>
      </c>
      <c r="Y30" s="138">
        <v>9.6184011500000008E-5</v>
      </c>
      <c r="Z30" s="138">
        <v>4.4947294899999997E-5</v>
      </c>
      <c r="AA30" s="138">
        <v>1.098013546E-4</v>
      </c>
      <c r="AB30" s="138">
        <v>3.1434628060000001E-4</v>
      </c>
      <c r="AC30" s="138">
        <v>5.1358E-6</v>
      </c>
      <c r="AD30" s="138">
        <v>2.8685000000000001E-6</v>
      </c>
      <c r="AE30" s="55"/>
      <c r="AF30" s="147">
        <v>262.40947824189465</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2.1737595850321085</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0.66785345376827843</v>
      </c>
      <c r="J32" s="138">
        <v>1.3087728355892705</v>
      </c>
      <c r="K32" s="138">
        <v>1.6500422156510355</v>
      </c>
      <c r="L32" s="138">
        <v>0.14601156810879648</v>
      </c>
      <c r="M32" s="138" t="s">
        <v>428</v>
      </c>
      <c r="N32" s="138">
        <v>5.2360266313946697</v>
      </c>
      <c r="O32" s="138">
        <v>2.2602121728602188E-2</v>
      </c>
      <c r="P32" s="138">
        <v>0</v>
      </c>
      <c r="Q32" s="138">
        <v>5.9702308169089571E-2</v>
      </c>
      <c r="R32" s="138">
        <v>1.9577954683576246</v>
      </c>
      <c r="S32" s="138">
        <v>43.014371742225357</v>
      </c>
      <c r="T32" s="138">
        <v>0.2985464835416991</v>
      </c>
      <c r="U32" s="138">
        <v>3.3000844313020708E-2</v>
      </c>
      <c r="V32" s="138">
        <v>13.308214890883287</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52206.320099659817</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0.3010229683399247</v>
      </c>
      <c r="J33" s="138">
        <v>0.55744994137023096</v>
      </c>
      <c r="K33" s="138">
        <v>1.1148998827404619</v>
      </c>
      <c r="L33" s="138">
        <v>1.1817938757048898E-2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52206.320099659817</v>
      </c>
      <c r="AL33" s="45" t="s">
        <v>413</v>
      </c>
    </row>
    <row r="34" spans="1:38" s="2" customFormat="1" ht="26.25" customHeight="1" thickBot="1" x14ac:dyDescent="0.25">
      <c r="A34" s="65" t="s">
        <v>70</v>
      </c>
      <c r="B34" s="65" t="s">
        <v>93</v>
      </c>
      <c r="C34" s="66" t="s">
        <v>94</v>
      </c>
      <c r="D34" s="67"/>
      <c r="E34" s="138">
        <v>2.2593194122196443</v>
      </c>
      <c r="F34" s="138">
        <v>0.20049303944315544</v>
      </c>
      <c r="G34" s="138">
        <v>0.11764070640000002</v>
      </c>
      <c r="H34" s="138">
        <v>3.0181747873163182E-4</v>
      </c>
      <c r="I34" s="138">
        <v>5.9069992266047956E-2</v>
      </c>
      <c r="J34" s="138">
        <v>6.2088167053364271E-2</v>
      </c>
      <c r="K34" s="138">
        <v>6.5537509667440069E-2</v>
      </c>
      <c r="L34" s="138">
        <v>4.2599381283836044E-2</v>
      </c>
      <c r="M34" s="138">
        <v>0.4613495746326372</v>
      </c>
      <c r="N34" s="138" t="s">
        <v>442</v>
      </c>
      <c r="O34" s="138">
        <v>4.3116782675947418E-4</v>
      </c>
      <c r="P34" s="138" t="s">
        <v>442</v>
      </c>
      <c r="Q34" s="138" t="s">
        <v>442</v>
      </c>
      <c r="R34" s="138">
        <v>2.1558391337973709E-3</v>
      </c>
      <c r="S34" s="138">
        <v>7.3298530549110591E-2</v>
      </c>
      <c r="T34" s="138">
        <v>3.0181747873163191E-3</v>
      </c>
      <c r="U34" s="138">
        <v>4.3116782675947418E-4</v>
      </c>
      <c r="V34" s="138">
        <v>4.3116782675947415E-2</v>
      </c>
      <c r="W34" s="138">
        <v>2.0248874782595738E-2</v>
      </c>
      <c r="X34" s="138">
        <v>1.2935034802784222E-3</v>
      </c>
      <c r="Y34" s="138">
        <v>2.1558391337973709E-3</v>
      </c>
      <c r="Z34" s="138">
        <v>1.9573912289842536E-3</v>
      </c>
      <c r="AA34" s="138">
        <v>4.4997499516879433E-4</v>
      </c>
      <c r="AB34" s="138">
        <v>5.8567088382288409E-3</v>
      </c>
      <c r="AC34" s="138" t="s">
        <v>428</v>
      </c>
      <c r="AD34" s="138" t="s">
        <v>428</v>
      </c>
      <c r="AE34" s="55"/>
      <c r="AF34" s="147">
        <v>1867.3128000000002</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4.7147973683077646</v>
      </c>
      <c r="F36" s="138">
        <v>0.12287231258995683</v>
      </c>
      <c r="G36" s="138">
        <v>0.68464834467139513</v>
      </c>
      <c r="H36" s="138" t="s">
        <v>442</v>
      </c>
      <c r="I36" s="138">
        <v>0.12622942844018331</v>
      </c>
      <c r="J36" s="138">
        <v>0.14849125902342217</v>
      </c>
      <c r="K36" s="138">
        <v>0.14849125902342217</v>
      </c>
      <c r="L36" s="138">
        <v>2.8254867336519062E-2</v>
      </c>
      <c r="M36" s="138">
        <v>0.26971673162596238</v>
      </c>
      <c r="N36" s="138">
        <v>1.0134628935253936E-2</v>
      </c>
      <c r="O36" s="138">
        <v>8.9035607194261042E-4</v>
      </c>
      <c r="P36" s="138">
        <v>1.9510682158278311E-3</v>
      </c>
      <c r="Q36" s="138">
        <v>1.4361424287770442E-2</v>
      </c>
      <c r="R36" s="138">
        <v>1.5611780359713051E-2</v>
      </c>
      <c r="S36" s="138">
        <v>6.9171334330949713E-2</v>
      </c>
      <c r="T36" s="138">
        <v>0.6290356071942611</v>
      </c>
      <c r="U36" s="138">
        <v>9.083560719426103E-3</v>
      </c>
      <c r="V36" s="138">
        <v>8.5242728633113232E-2</v>
      </c>
      <c r="W36" s="138">
        <v>1.5354628935253935E-2</v>
      </c>
      <c r="X36" s="138">
        <v>1.960712143885221E-4</v>
      </c>
      <c r="Y36" s="138">
        <v>6.4607121438852192E-4</v>
      </c>
      <c r="Z36" s="138">
        <v>8.9035607194261042E-4</v>
      </c>
      <c r="AA36" s="138">
        <v>2.1503560719426102E-4</v>
      </c>
      <c r="AB36" s="138">
        <v>1.9475341079139153E-3</v>
      </c>
      <c r="AC36" s="138">
        <v>6.7628485755408842E-3</v>
      </c>
      <c r="AD36" s="138">
        <v>1.227535307338192E-2</v>
      </c>
      <c r="AE36" s="55"/>
      <c r="AF36" s="147">
        <v>3039.1241007984422</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0.10155863627849834</v>
      </c>
      <c r="F37" s="138">
        <v>3.3852878759499444E-3</v>
      </c>
      <c r="G37" s="138">
        <v>2.2682018243146157E-4</v>
      </c>
      <c r="H37" s="138" t="s">
        <v>442</v>
      </c>
      <c r="I37" s="138">
        <v>4.2316098449374305E-4</v>
      </c>
      <c r="J37" s="138">
        <v>4.2316098449374305E-4</v>
      </c>
      <c r="K37" s="138">
        <v>4.2316098449374305E-4</v>
      </c>
      <c r="L37" s="138">
        <v>1.0579024612343578E-5</v>
      </c>
      <c r="M37" s="138">
        <v>1.0155863627849832E-2</v>
      </c>
      <c r="N37" s="138">
        <v>3.1737073837030729E-6</v>
      </c>
      <c r="O37" s="138">
        <v>5.2895123061717885E-7</v>
      </c>
      <c r="P37" s="138">
        <v>2.1158049224687152E-4</v>
      </c>
      <c r="Q37" s="138">
        <v>2.5389659069624581E-4</v>
      </c>
      <c r="R37" s="138">
        <v>1.6080117410762237E-6</v>
      </c>
      <c r="S37" s="138">
        <v>1.6080117410762237E-7</v>
      </c>
      <c r="T37" s="138">
        <v>1.0790605104590447E-6</v>
      </c>
      <c r="U37" s="138">
        <v>2.3273854147155866E-5</v>
      </c>
      <c r="V37" s="138">
        <v>3.1737073837030729E-6</v>
      </c>
      <c r="W37" s="138" t="s">
        <v>428</v>
      </c>
      <c r="X37" s="138" t="s">
        <v>442</v>
      </c>
      <c r="Y37" s="138" t="s">
        <v>442</v>
      </c>
      <c r="Z37" s="138" t="s">
        <v>442</v>
      </c>
      <c r="AA37" s="138" t="s">
        <v>442</v>
      </c>
      <c r="AB37" s="138" t="s">
        <v>442</v>
      </c>
      <c r="AC37" s="138" t="s">
        <v>442</v>
      </c>
      <c r="AD37" s="138" t="s">
        <v>442</v>
      </c>
      <c r="AE37" s="55"/>
      <c r="AF37" s="147" t="s">
        <v>430</v>
      </c>
      <c r="AG37" s="147" t="s">
        <v>428</v>
      </c>
      <c r="AH37" s="147">
        <v>2115.8049224687152</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2.3119656193530513</v>
      </c>
      <c r="F39" s="138">
        <v>0.54034799771621411</v>
      </c>
      <c r="G39" s="138">
        <v>1.249753267793652</v>
      </c>
      <c r="H39" s="138" t="s">
        <v>430</v>
      </c>
      <c r="I39" s="138">
        <v>0.30370785441347087</v>
      </c>
      <c r="J39" s="138">
        <v>0.36550924091383974</v>
      </c>
      <c r="K39" s="138">
        <v>0.43538369578476493</v>
      </c>
      <c r="L39" s="138">
        <v>0.10369970152639338</v>
      </c>
      <c r="M39" s="138">
        <v>1.8882922500125201</v>
      </c>
      <c r="N39" s="138">
        <v>0.31661354204075937</v>
      </c>
      <c r="O39" s="138">
        <v>5.1428131956623331E-3</v>
      </c>
      <c r="P39" s="138">
        <v>1.1410473538886259E-2</v>
      </c>
      <c r="Q39" s="138">
        <v>1.6306988032390481E-2</v>
      </c>
      <c r="R39" s="138">
        <v>0.14763880211471436</v>
      </c>
      <c r="S39" s="138">
        <v>9.4154163720950576E-2</v>
      </c>
      <c r="T39" s="138">
        <v>2.7005256428658888</v>
      </c>
      <c r="U39" s="138">
        <v>3.9132251841600138E-3</v>
      </c>
      <c r="V39" s="138">
        <v>0.31897041777555135</v>
      </c>
      <c r="W39" s="138">
        <v>0.29100417860393002</v>
      </c>
      <c r="X39" s="138">
        <v>7.0959724700164886E-2</v>
      </c>
      <c r="Y39" s="138">
        <v>0.22139415025152936</v>
      </c>
      <c r="Z39" s="138">
        <v>4.429878517466225E-2</v>
      </c>
      <c r="AA39" s="138">
        <v>3.6366179393893701E-2</v>
      </c>
      <c r="AB39" s="138">
        <v>0.37301883952025017</v>
      </c>
      <c r="AC39" s="138">
        <v>2.9719806902825216E-3</v>
      </c>
      <c r="AD39" s="138">
        <v>0.19179753178633202</v>
      </c>
      <c r="AE39" s="55"/>
      <c r="AF39" s="147">
        <v>12558.298999044968</v>
      </c>
      <c r="AG39" s="147">
        <v>1128.2128761888</v>
      </c>
      <c r="AH39" s="147">
        <v>12417.619170902417</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6.4035679768662721</v>
      </c>
      <c r="F41" s="138">
        <v>12.929137281186431</v>
      </c>
      <c r="G41" s="138">
        <v>11.659325799113708</v>
      </c>
      <c r="H41" s="138">
        <v>0.11864206506716196</v>
      </c>
      <c r="I41" s="138">
        <v>8.1316923916379764</v>
      </c>
      <c r="J41" s="138">
        <v>8.1442717572016399</v>
      </c>
      <c r="K41" s="138">
        <v>8.7628743411955732</v>
      </c>
      <c r="L41" s="138">
        <v>0.72189856966978938</v>
      </c>
      <c r="M41" s="138">
        <v>107.42820417379237</v>
      </c>
      <c r="N41" s="138">
        <v>2.0999332163958391</v>
      </c>
      <c r="O41" s="138">
        <v>2.1598813250912875E-2</v>
      </c>
      <c r="P41" s="138">
        <v>8.3851678805263327E-2</v>
      </c>
      <c r="Q41" s="138">
        <v>3.4727061039453881E-2</v>
      </c>
      <c r="R41" s="138">
        <v>0.23356495722049092</v>
      </c>
      <c r="S41" s="138">
        <v>0.427281565437586</v>
      </c>
      <c r="T41" s="138">
        <v>0.20976902908314932</v>
      </c>
      <c r="U41" s="138">
        <v>2.4994332698570187</v>
      </c>
      <c r="V41" s="138">
        <v>4.5093802364661197</v>
      </c>
      <c r="W41" s="138">
        <v>13.845578534678927</v>
      </c>
      <c r="X41" s="138">
        <v>3.0476805010589714</v>
      </c>
      <c r="Y41" s="138">
        <v>4.9687881478953555</v>
      </c>
      <c r="Z41" s="138">
        <v>2.4074836000724118</v>
      </c>
      <c r="AA41" s="138">
        <v>1.955157953884882</v>
      </c>
      <c r="AB41" s="138">
        <v>12.379110202911621</v>
      </c>
      <c r="AC41" s="138">
        <v>1.6054848014680653E-2</v>
      </c>
      <c r="AD41" s="138">
        <v>3.5398782639676671</v>
      </c>
      <c r="AE41" s="55"/>
      <c r="AF41" s="147">
        <v>56297.031381604327</v>
      </c>
      <c r="AG41" s="147">
        <v>20822.591328652801</v>
      </c>
      <c r="AH41" s="147">
        <v>25173.016</v>
      </c>
      <c r="AI41" s="147">
        <v>628.96827818318343</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0.10956989577600001</v>
      </c>
      <c r="F43" s="138">
        <v>1.0956989577599999E-2</v>
      </c>
      <c r="G43" s="138">
        <v>6.9029034338879997E-2</v>
      </c>
      <c r="H43" s="138" t="s">
        <v>442</v>
      </c>
      <c r="I43" s="138">
        <v>1.8079032803040001E-2</v>
      </c>
      <c r="J43" s="138">
        <v>0</v>
      </c>
      <c r="K43" s="138">
        <v>1.8079032803040001E-2</v>
      </c>
      <c r="L43" s="138">
        <v>2.3557527591839999E-2</v>
      </c>
      <c r="M43" s="138">
        <v>4.3827958310399998E-2</v>
      </c>
      <c r="N43" s="138">
        <v>1.753118332416E-2</v>
      </c>
      <c r="O43" s="138">
        <v>3.2870968732799996E-4</v>
      </c>
      <c r="P43" s="138">
        <v>1.0956989577600001E-4</v>
      </c>
      <c r="Q43" s="138">
        <v>1.09569895776E-3</v>
      </c>
      <c r="R43" s="138">
        <v>1.4024946659328002E-2</v>
      </c>
      <c r="S43" s="138">
        <v>7.8890324958720004E-3</v>
      </c>
      <c r="T43" s="138">
        <v>0.28488172901759995</v>
      </c>
      <c r="U43" s="138">
        <v>1.0956989577600001E-4</v>
      </c>
      <c r="V43" s="138">
        <v>8.7655916620799999E-3</v>
      </c>
      <c r="W43" s="138">
        <v>6.5741937465600003E-3</v>
      </c>
      <c r="X43" s="138">
        <v>2.0818280197439998E-3</v>
      </c>
      <c r="Y43" s="138">
        <v>1.6435484366400001E-2</v>
      </c>
      <c r="Z43" s="138">
        <v>1.8626882281919999E-3</v>
      </c>
      <c r="AA43" s="138">
        <v>1.6435484366400001E-3</v>
      </c>
      <c r="AB43" s="138">
        <v>2.2023549050976001E-2</v>
      </c>
      <c r="AC43" s="138">
        <v>2.4105377070719999E-4</v>
      </c>
      <c r="AD43" s="138">
        <v>1.4244086450880002E-7</v>
      </c>
      <c r="AE43" s="55"/>
      <c r="AF43" s="147">
        <v>1095.69895776</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8.8073297503653887</v>
      </c>
      <c r="F44" s="138">
        <v>0.94888965550132454</v>
      </c>
      <c r="G44" s="138">
        <v>0.62126130904991994</v>
      </c>
      <c r="H44" s="138">
        <v>1.76556303E-3</v>
      </c>
      <c r="I44" s="138">
        <v>0.51564231994351806</v>
      </c>
      <c r="J44" s="138">
        <v>0</v>
      </c>
      <c r="K44" s="138">
        <v>0.51564231994351806</v>
      </c>
      <c r="L44" s="138">
        <v>0.51564231994351806</v>
      </c>
      <c r="M44" s="138">
        <v>2.939694502437292</v>
      </c>
      <c r="N44" s="138" t="s">
        <v>442</v>
      </c>
      <c r="O44" s="138">
        <v>2.2769999999999999E-3</v>
      </c>
      <c r="P44" s="138" t="s">
        <v>442</v>
      </c>
      <c r="Q44" s="138" t="s">
        <v>442</v>
      </c>
      <c r="R44" s="138">
        <v>1.1384999999999999E-2</v>
      </c>
      <c r="S44" s="138">
        <v>0.38708999999999993</v>
      </c>
      <c r="T44" s="138">
        <v>1.5939000000000002E-2</v>
      </c>
      <c r="U44" s="138">
        <v>2.2769999999999999E-3</v>
      </c>
      <c r="V44" s="138">
        <v>0.22769999999999999</v>
      </c>
      <c r="W44" s="138" t="s">
        <v>442</v>
      </c>
      <c r="X44" s="138">
        <v>6.8309999999999994E-3</v>
      </c>
      <c r="Y44" s="138">
        <v>1.1384999999999999E-2</v>
      </c>
      <c r="Z44" s="138" t="s">
        <v>442</v>
      </c>
      <c r="AA44" s="138" t="s">
        <v>442</v>
      </c>
      <c r="AB44" s="138">
        <v>1.8216E-2</v>
      </c>
      <c r="AC44" s="138" t="s">
        <v>429</v>
      </c>
      <c r="AD44" s="138" t="s">
        <v>429</v>
      </c>
      <c r="AE44" s="55"/>
      <c r="AF44" s="147">
        <v>9861.2906198399996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3.6394861091319015</v>
      </c>
      <c r="F45" s="138">
        <v>8.8214691010814791E-2</v>
      </c>
      <c r="G45" s="138">
        <v>0.13753528932759396</v>
      </c>
      <c r="H45" s="138" t="s">
        <v>442</v>
      </c>
      <c r="I45" s="138">
        <v>5.3936982503755324E-2</v>
      </c>
      <c r="J45" s="138">
        <v>5.3936982503755324E-2</v>
      </c>
      <c r="K45" s="138">
        <v>5.3936982503755324E-2</v>
      </c>
      <c r="L45" s="138">
        <v>1.6720464576164152E-2</v>
      </c>
      <c r="M45" s="138">
        <v>0.19356823627515929</v>
      </c>
      <c r="N45" s="138">
        <v>6.5530913322319568E-3</v>
      </c>
      <c r="O45" s="138">
        <v>5.0408394863322742E-4</v>
      </c>
      <c r="P45" s="138">
        <v>1.5122518458996822E-3</v>
      </c>
      <c r="Q45" s="138">
        <v>2.0163357945329097E-3</v>
      </c>
      <c r="R45" s="138">
        <v>2.520419743166137E-3</v>
      </c>
      <c r="S45" s="138">
        <v>4.4359387479724011E-2</v>
      </c>
      <c r="T45" s="138">
        <v>5.0408394863322742E-2</v>
      </c>
      <c r="U45" s="138">
        <v>5.040839486332274E-3</v>
      </c>
      <c r="V45" s="138">
        <v>6.0490073835987285E-2</v>
      </c>
      <c r="W45" s="138">
        <v>6.5530913322319568E-3</v>
      </c>
      <c r="X45" s="138">
        <v>1.0081678972664549E-4</v>
      </c>
      <c r="Y45" s="138">
        <v>5.0408394863322742E-4</v>
      </c>
      <c r="Z45" s="138">
        <v>5.0408394863322742E-4</v>
      </c>
      <c r="AA45" s="138">
        <v>5.0408394863322746E-5</v>
      </c>
      <c r="AB45" s="138">
        <v>1.159393081856423E-3</v>
      </c>
      <c r="AC45" s="138">
        <v>4.0326715890658194E-3</v>
      </c>
      <c r="AD45" s="138">
        <v>1.9155190048062642E-3</v>
      </c>
      <c r="AE45" s="55"/>
      <c r="AF45" s="147">
        <v>2183.0998305967296</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1.3406725631684708E-2</v>
      </c>
      <c r="J48" s="138">
        <v>0.1340672563168471</v>
      </c>
      <c r="K48" s="138">
        <v>0.33516814079211776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2.5785984033850529</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2.9263007927999998</v>
      </c>
      <c r="AL52" s="45" t="s">
        <v>132</v>
      </c>
    </row>
    <row r="53" spans="1:38" s="2" customFormat="1" ht="26.25" customHeight="1" thickBot="1" x14ac:dyDescent="0.25">
      <c r="A53" s="65" t="s">
        <v>119</v>
      </c>
      <c r="B53" s="69" t="s">
        <v>133</v>
      </c>
      <c r="C53" s="71" t="s">
        <v>134</v>
      </c>
      <c r="D53" s="68"/>
      <c r="E53" s="138" t="s">
        <v>428</v>
      </c>
      <c r="F53" s="138">
        <v>3.6675012092742882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1.6249572375505483</v>
      </c>
      <c r="AL53" s="45" t="s">
        <v>135</v>
      </c>
    </row>
    <row r="54" spans="1:38" s="2" customFormat="1" ht="37.5" customHeight="1" thickBot="1" x14ac:dyDescent="0.25">
      <c r="A54" s="65" t="s">
        <v>119</v>
      </c>
      <c r="B54" s="69" t="s">
        <v>136</v>
      </c>
      <c r="C54" s="71" t="s">
        <v>137</v>
      </c>
      <c r="D54" s="68"/>
      <c r="E54" s="138" t="s">
        <v>428</v>
      </c>
      <c r="F54" s="138">
        <v>0.29309661661710296</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153265.06790695095</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0.55679000000000001</v>
      </c>
      <c r="J57" s="138">
        <v>1.0022219999999999</v>
      </c>
      <c r="K57" s="138">
        <v>1.11358</v>
      </c>
      <c r="L57" s="138">
        <v>1.6703700000000002E-2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4283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7.3841699999999998E-3</v>
      </c>
      <c r="J58" s="138">
        <v>4.9227800000000002E-2</v>
      </c>
      <c r="K58" s="138">
        <v>9.8455600000000004E-2</v>
      </c>
      <c r="L58" s="138">
        <v>3.3967182E-5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246.13900000000001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4.2263999999999999E-3</v>
      </c>
      <c r="J59" s="138">
        <v>4.7942999999999996E-3</v>
      </c>
      <c r="K59" s="138">
        <v>5.4413999999999999E-3</v>
      </c>
      <c r="L59" s="138">
        <v>8.2434960000000003E-5</v>
      </c>
      <c r="M59" s="138" t="s">
        <v>429</v>
      </c>
      <c r="N59" s="138">
        <v>0.13666484918005978</v>
      </c>
      <c r="O59" s="138">
        <v>2.2418836407675421E-4</v>
      </c>
      <c r="P59" s="138">
        <v>5.4532304775426691E-4</v>
      </c>
      <c r="Q59" s="138">
        <v>1.6000496610753915E-4</v>
      </c>
      <c r="R59" s="138">
        <v>1.600049661075392E-3</v>
      </c>
      <c r="S59" s="138">
        <v>1.600049661075392E-3</v>
      </c>
      <c r="T59" s="138">
        <v>3.9637563955661611E-3</v>
      </c>
      <c r="U59" s="138">
        <v>1.0603503706332952E-4</v>
      </c>
      <c r="V59" s="138">
        <v>3.2337901943477673E-2</v>
      </c>
      <c r="W59" s="138">
        <v>1.5848228651685392E-2</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1.7272050346103516</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0.52610930558823532</v>
      </c>
      <c r="J60" s="138">
        <v>4.3175930558823534</v>
      </c>
      <c r="K60" s="138">
        <v>13.838929834000002</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182.83634611764705</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0.16889829150452407</v>
      </c>
      <c r="J61" s="138">
        <v>1.6889829150452405</v>
      </c>
      <c r="K61" s="138">
        <v>5.639669173188425</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17039151.174203832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5.7801807670588234E-8</v>
      </c>
      <c r="J62" s="138">
        <v>5.7801807670588247E-7</v>
      </c>
      <c r="K62" s="138">
        <v>1.1560361534117649E-6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96.336346117647054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3.8485439999999996E-2</v>
      </c>
      <c r="X63" s="138">
        <v>1.87884E-2</v>
      </c>
      <c r="Y63" s="138" t="s">
        <v>428</v>
      </c>
      <c r="Z63" s="138">
        <v>3.1245999999999999E-3</v>
      </c>
      <c r="AA63" s="138" t="s">
        <v>428</v>
      </c>
      <c r="AB63" s="138">
        <v>2.1913000000000002E-2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0.19800000000000001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6.1518440000000001E-3</v>
      </c>
      <c r="J71" s="138">
        <v>4.9214752E-2</v>
      </c>
      <c r="K71" s="138">
        <v>0.15379609999999999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4.0653E-4</v>
      </c>
      <c r="J73" s="138">
        <v>5.7591749999999996E-4</v>
      </c>
      <c r="K73" s="138">
        <v>6.7754999999999996E-4</v>
      </c>
      <c r="L73" s="138" t="s">
        <v>428</v>
      </c>
      <c r="M73" s="138" t="s">
        <v>428</v>
      </c>
      <c r="N73" s="138">
        <v>8.7977647058823522E-2</v>
      </c>
      <c r="O73" s="138">
        <v>3.291232026143791E-3</v>
      </c>
      <c r="P73" s="138" t="s">
        <v>428</v>
      </c>
      <c r="Q73" s="138">
        <v>6.2406862745098036E-4</v>
      </c>
      <c r="R73" s="138">
        <v>2.2882516339869279E-3</v>
      </c>
      <c r="S73" s="138" t="s">
        <v>428</v>
      </c>
      <c r="T73" s="138">
        <v>1.0401143790849672E-3</v>
      </c>
      <c r="U73" s="138" t="s">
        <v>428</v>
      </c>
      <c r="V73" s="138">
        <v>0.12040114379084968</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9.4028571428571425E-4</v>
      </c>
      <c r="J74" s="138">
        <v>1.0969999999999999E-3</v>
      </c>
      <c r="K74" s="138">
        <v>1.4104285714285714E-3</v>
      </c>
      <c r="L74" s="138">
        <v>2.1626571428571429E-5</v>
      </c>
      <c r="M74" s="138" t="s">
        <v>430</v>
      </c>
      <c r="N74" s="138" t="s">
        <v>430</v>
      </c>
      <c r="O74" s="138" t="s">
        <v>430</v>
      </c>
      <c r="P74" s="138" t="s">
        <v>430</v>
      </c>
      <c r="Q74" s="138" t="s">
        <v>430</v>
      </c>
      <c r="R74" s="138" t="s">
        <v>430</v>
      </c>
      <c r="S74" s="138" t="s">
        <v>430</v>
      </c>
      <c r="T74" s="138" t="s">
        <v>430</v>
      </c>
      <c r="U74" s="138" t="s">
        <v>430</v>
      </c>
      <c r="V74" s="138">
        <v>2.6150439823081271E-2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1.2999999999999999E-5</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2.1900000000000001E-3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1.8280000000000001E-2</v>
      </c>
      <c r="O80" s="138">
        <v>2.0000000000000002E-5</v>
      </c>
      <c r="P80" s="138" t="s">
        <v>428</v>
      </c>
      <c r="Q80" s="138" t="s">
        <v>428</v>
      </c>
      <c r="R80" s="138">
        <v>0.15719999999999998</v>
      </c>
      <c r="S80" s="138">
        <v>1.14E-3</v>
      </c>
      <c r="T80" s="138">
        <v>1.0200000000000001E-2</v>
      </c>
      <c r="U80" s="138" t="s">
        <v>428</v>
      </c>
      <c r="V80" s="138">
        <v>2.0920000000000001E-2</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9.1461971999999978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4045.2</v>
      </c>
      <c r="AL82" s="45" t="s">
        <v>219</v>
      </c>
    </row>
    <row r="83" spans="1:38" s="2" customFormat="1" ht="26.25" customHeight="1" thickBot="1" x14ac:dyDescent="0.25">
      <c r="A83" s="65" t="s">
        <v>53</v>
      </c>
      <c r="B83" s="76" t="s">
        <v>211</v>
      </c>
      <c r="C83" s="77" t="s">
        <v>212</v>
      </c>
      <c r="D83" s="67"/>
      <c r="E83" s="138" t="s">
        <v>442</v>
      </c>
      <c r="F83" s="138">
        <v>5.4399999999999997E-2</v>
      </c>
      <c r="G83" s="138" t="s">
        <v>442</v>
      </c>
      <c r="H83" s="138" t="s">
        <v>428</v>
      </c>
      <c r="I83" s="138">
        <v>0.34</v>
      </c>
      <c r="J83" s="138">
        <v>6.8</v>
      </c>
      <c r="K83" s="138">
        <v>51</v>
      </c>
      <c r="L83" s="138">
        <v>1.9380000000000001E-2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3.4</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6.1940280124910574</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0.88170810218275752</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1.9167567438755599</v>
      </c>
      <c r="AL86" s="45" t="s">
        <v>219</v>
      </c>
    </row>
    <row r="87" spans="1:38" s="2" customFormat="1" ht="26.25" customHeight="1" thickBot="1" x14ac:dyDescent="0.25">
      <c r="A87" s="65" t="s">
        <v>208</v>
      </c>
      <c r="B87" s="71" t="s">
        <v>220</v>
      </c>
      <c r="C87" s="75" t="s">
        <v>221</v>
      </c>
      <c r="D87" s="67"/>
      <c r="E87" s="138" t="s">
        <v>428</v>
      </c>
      <c r="F87" s="138">
        <v>5.1725537232196743E-2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8.2649256124439727E-2</v>
      </c>
      <c r="AL87" s="45" t="s">
        <v>219</v>
      </c>
    </row>
    <row r="88" spans="1:38" s="2" customFormat="1" ht="26.25" customHeight="1" thickBot="1" x14ac:dyDescent="0.25">
      <c r="A88" s="65" t="s">
        <v>208</v>
      </c>
      <c r="B88" s="71" t="s">
        <v>222</v>
      </c>
      <c r="C88" s="75" t="s">
        <v>223</v>
      </c>
      <c r="D88" s="67"/>
      <c r="E88" s="138" t="s">
        <v>442</v>
      </c>
      <c r="F88" s="138">
        <v>2.3421441646666668</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1.6239666666666666</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3.486567590909091</v>
      </c>
      <c r="G90" s="138" t="s">
        <v>428</v>
      </c>
      <c r="H90" s="138" t="s">
        <v>428</v>
      </c>
      <c r="I90" s="138">
        <v>4.0200000000000001E-3</v>
      </c>
      <c r="J90" s="138">
        <v>6.0299999999999998E-3</v>
      </c>
      <c r="K90" s="138">
        <v>7.3700000000000007E-3</v>
      </c>
      <c r="L90" s="138" t="s">
        <v>428</v>
      </c>
      <c r="M90" s="138" t="s">
        <v>428</v>
      </c>
      <c r="N90" s="138">
        <v>2.5078047649861377E-4</v>
      </c>
      <c r="O90" s="138">
        <v>3.4444547374508375E-2</v>
      </c>
      <c r="P90" s="138" t="s">
        <v>430</v>
      </c>
      <c r="Q90" s="138" t="s">
        <v>430</v>
      </c>
      <c r="R90" s="138">
        <v>0.14502967315582471</v>
      </c>
      <c r="S90" s="138">
        <v>5.8767232143349792</v>
      </c>
      <c r="T90" s="138">
        <v>0.24088522275725263</v>
      </c>
      <c r="U90" s="138">
        <v>3.4293474798304413E-2</v>
      </c>
      <c r="V90" s="138">
        <v>3.4006436903516817</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6.7</v>
      </c>
      <c r="AL90" s="148" t="s">
        <v>439</v>
      </c>
    </row>
    <row r="91" spans="1:38" s="2" customFormat="1" ht="26.25" customHeight="1" thickBot="1" x14ac:dyDescent="0.25">
      <c r="A91" s="65" t="s">
        <v>208</v>
      </c>
      <c r="B91" s="69" t="s">
        <v>404</v>
      </c>
      <c r="C91" s="71" t="s">
        <v>228</v>
      </c>
      <c r="D91" s="67"/>
      <c r="E91" s="138">
        <v>1.1419637638517723E-2</v>
      </c>
      <c r="F91" s="138">
        <v>3.0673267438000001E-2</v>
      </c>
      <c r="G91" s="138">
        <v>1.4198795432120761E-4</v>
      </c>
      <c r="H91" s="138">
        <v>2.6300425592500003E-2</v>
      </c>
      <c r="I91" s="138">
        <v>0.17355320740080912</v>
      </c>
      <c r="J91" s="138">
        <v>0.17580902927111758</v>
      </c>
      <c r="K91" s="138">
        <v>0.17627495663115836</v>
      </c>
      <c r="L91" s="138">
        <v>6.8444481060000006E-2</v>
      </c>
      <c r="M91" s="138">
        <v>0.34952976597923735</v>
      </c>
      <c r="N91" s="138">
        <v>3.686044906881681E-2</v>
      </c>
      <c r="O91" s="138">
        <v>3.4291824030793179E-2</v>
      </c>
      <c r="P91" s="138">
        <v>2.6799050981155082E-6</v>
      </c>
      <c r="Q91" s="138">
        <v>6.2531118956028528E-5</v>
      </c>
      <c r="R91" s="138">
        <v>7.3344771106319164E-4</v>
      </c>
      <c r="S91" s="138">
        <v>5.5097290767952382E-2</v>
      </c>
      <c r="T91" s="138">
        <v>1.8521596632429218E-2</v>
      </c>
      <c r="U91" s="138" t="s">
        <v>442</v>
      </c>
      <c r="V91" s="138">
        <v>2.9335248782719862E-2</v>
      </c>
      <c r="W91" s="138">
        <v>6.337451950000001E-4</v>
      </c>
      <c r="X91" s="138">
        <v>6.8784021664499992E-3</v>
      </c>
      <c r="Y91" s="138">
        <v>3.4020623377499998E-3</v>
      </c>
      <c r="Z91" s="138">
        <v>3.4020623377499998E-3</v>
      </c>
      <c r="AA91" s="138">
        <v>3.4020623377499998E-3</v>
      </c>
      <c r="AB91" s="138">
        <v>1.7084589179699999E-2</v>
      </c>
      <c r="AC91" s="138" t="s">
        <v>442</v>
      </c>
      <c r="AD91" s="138" t="s">
        <v>442</v>
      </c>
      <c r="AE91" s="55"/>
      <c r="AF91" s="147" t="s">
        <v>428</v>
      </c>
      <c r="AG91" s="147" t="s">
        <v>428</v>
      </c>
      <c r="AH91" s="147" t="s">
        <v>428</v>
      </c>
      <c r="AI91" s="147" t="s">
        <v>428</v>
      </c>
      <c r="AJ91" s="147" t="s">
        <v>428</v>
      </c>
      <c r="AK91" s="147">
        <v>6337.4519500000006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14.019492829811812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8.0374018322933618E-7</v>
      </c>
      <c r="X98" s="138" t="s">
        <v>428</v>
      </c>
      <c r="Y98" s="138" t="s">
        <v>428</v>
      </c>
      <c r="Z98" s="138" t="s">
        <v>428</v>
      </c>
      <c r="AA98" s="138" t="s">
        <v>428</v>
      </c>
      <c r="AB98" s="138" t="s">
        <v>428</v>
      </c>
      <c r="AC98" s="138" t="s">
        <v>428</v>
      </c>
      <c r="AD98" s="138">
        <v>2.4367456309368749</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4.5536982899721544E-2</v>
      </c>
      <c r="F99" s="138">
        <v>8.9489969664090623</v>
      </c>
      <c r="G99" s="138" t="s">
        <v>428</v>
      </c>
      <c r="H99" s="138">
        <v>11.840737908440349</v>
      </c>
      <c r="I99" s="138">
        <v>0.20313561527142701</v>
      </c>
      <c r="J99" s="138">
        <v>0.31182472997315802</v>
      </c>
      <c r="K99" s="138">
        <v>0.59719361780626357</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1138.9499999999998</v>
      </c>
      <c r="AL99" s="45" t="s">
        <v>245</v>
      </c>
    </row>
    <row r="100" spans="1:38" s="2" customFormat="1" ht="26.25" customHeight="1" thickBot="1" x14ac:dyDescent="0.25">
      <c r="A100" s="65" t="s">
        <v>243</v>
      </c>
      <c r="B100" s="65" t="s">
        <v>246</v>
      </c>
      <c r="C100" s="66" t="s">
        <v>408</v>
      </c>
      <c r="D100" s="79"/>
      <c r="E100" s="138">
        <v>0.68406688832093665</v>
      </c>
      <c r="F100" s="138">
        <v>25.995155991754633</v>
      </c>
      <c r="G100" s="138" t="s">
        <v>428</v>
      </c>
      <c r="H100" s="138">
        <v>33.993806889320901</v>
      </c>
      <c r="I100" s="138">
        <v>0.41245360161008426</v>
      </c>
      <c r="J100" s="138">
        <v>0.62710188729346927</v>
      </c>
      <c r="K100" s="138">
        <v>0.99970406087049868</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5833.75</v>
      </c>
      <c r="AL100" s="45" t="s">
        <v>245</v>
      </c>
    </row>
    <row r="101" spans="1:38" s="2" customFormat="1" ht="26.25" customHeight="1" thickBot="1" x14ac:dyDescent="0.25">
      <c r="A101" s="65" t="s">
        <v>243</v>
      </c>
      <c r="B101" s="65" t="s">
        <v>247</v>
      </c>
      <c r="C101" s="66" t="s">
        <v>248</v>
      </c>
      <c r="D101" s="79"/>
      <c r="E101" s="138">
        <v>6.1259420254651697E-2</v>
      </c>
      <c r="F101" s="138">
        <v>0.26284518911001131</v>
      </c>
      <c r="G101" s="138" t="s">
        <v>428</v>
      </c>
      <c r="H101" s="138">
        <v>1.2233593785756145</v>
      </c>
      <c r="I101" s="138">
        <v>1.0247771329765617E-2</v>
      </c>
      <c r="J101" s="138">
        <v>3.3757364380404387E-2</v>
      </c>
      <c r="K101" s="138">
        <v>8.4393410951010953E-2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6703.3265000000001</v>
      </c>
      <c r="AL101" s="45" t="s">
        <v>245</v>
      </c>
    </row>
    <row r="102" spans="1:38" s="2" customFormat="1" ht="26.25" customHeight="1" thickBot="1" x14ac:dyDescent="0.25">
      <c r="A102" s="65" t="s">
        <v>243</v>
      </c>
      <c r="B102" s="65" t="s">
        <v>249</v>
      </c>
      <c r="C102" s="66" t="s">
        <v>386</v>
      </c>
      <c r="D102" s="79"/>
      <c r="E102" s="138">
        <v>2.5223694332571428E-3</v>
      </c>
      <c r="F102" s="138">
        <v>1.2655203974113458</v>
      </c>
      <c r="G102" s="138" t="s">
        <v>428</v>
      </c>
      <c r="H102" s="138">
        <v>4.9909376602598092</v>
      </c>
      <c r="I102" s="138">
        <v>8.7530999999999998E-3</v>
      </c>
      <c r="J102" s="138">
        <v>0.1975045</v>
      </c>
      <c r="K102" s="138">
        <v>1.341898</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1703.75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8.9352005586016434E-4</v>
      </c>
      <c r="F104" s="138">
        <v>1.1913436067044893E-3</v>
      </c>
      <c r="G104" s="138" t="s">
        <v>428</v>
      </c>
      <c r="H104" s="138">
        <v>1.2227989485714408E-2</v>
      </c>
      <c r="I104" s="138">
        <v>1.3811498630136986E-5</v>
      </c>
      <c r="J104" s="138">
        <v>4.5496701369863012E-5</v>
      </c>
      <c r="K104" s="138">
        <v>1.1374175342465755E-4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7.5</v>
      </c>
      <c r="AL104" s="45" t="s">
        <v>245</v>
      </c>
    </row>
    <row r="105" spans="1:38" s="2" customFormat="1" ht="26.25" customHeight="1" thickBot="1" x14ac:dyDescent="0.25">
      <c r="A105" s="65" t="s">
        <v>243</v>
      </c>
      <c r="B105" s="65" t="s">
        <v>254</v>
      </c>
      <c r="C105" s="66" t="s">
        <v>255</v>
      </c>
      <c r="D105" s="79"/>
      <c r="E105" s="138">
        <v>2.6540705691774243E-2</v>
      </c>
      <c r="F105" s="138">
        <v>0.13420278329093255</v>
      </c>
      <c r="G105" s="138" t="s">
        <v>428</v>
      </c>
      <c r="H105" s="138">
        <v>0.62181493128118359</v>
      </c>
      <c r="I105" s="138">
        <v>5.0261917808219168E-3</v>
      </c>
      <c r="J105" s="138">
        <v>7.8983013698630117E-3</v>
      </c>
      <c r="K105" s="138">
        <v>1.7232657534246573E-2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72.8</v>
      </c>
      <c r="AL105" s="45" t="s">
        <v>245</v>
      </c>
    </row>
    <row r="106" spans="1:38" s="2" customFormat="1" ht="26.25" customHeight="1" thickBot="1" x14ac:dyDescent="0.25">
      <c r="A106" s="65" t="s">
        <v>243</v>
      </c>
      <c r="B106" s="65" t="s">
        <v>256</v>
      </c>
      <c r="C106" s="66" t="s">
        <v>257</v>
      </c>
      <c r="D106" s="79"/>
      <c r="E106" s="138">
        <v>1.41685210829589E-3</v>
      </c>
      <c r="F106" s="138">
        <v>5.7298347971470199E-3</v>
      </c>
      <c r="G106" s="138" t="s">
        <v>428</v>
      </c>
      <c r="H106" s="138">
        <v>3.3195040349988249E-2</v>
      </c>
      <c r="I106" s="138">
        <v>2.8109589041095892E-4</v>
      </c>
      <c r="J106" s="138">
        <v>4.4975342465753424E-4</v>
      </c>
      <c r="K106" s="138">
        <v>9.557260273972603E-4</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5.7</v>
      </c>
      <c r="AL106" s="45" t="s">
        <v>245</v>
      </c>
    </row>
    <row r="107" spans="1:38" s="2" customFormat="1" ht="26.25" customHeight="1" thickBot="1" x14ac:dyDescent="0.25">
      <c r="A107" s="65" t="s">
        <v>243</v>
      </c>
      <c r="B107" s="65" t="s">
        <v>258</v>
      </c>
      <c r="C107" s="66" t="s">
        <v>379</v>
      </c>
      <c r="D107" s="79"/>
      <c r="E107" s="138">
        <v>2.1269093662560003E-2</v>
      </c>
      <c r="F107" s="138">
        <v>0.31453455000000002</v>
      </c>
      <c r="G107" s="138" t="s">
        <v>428</v>
      </c>
      <c r="H107" s="138">
        <v>0.25939046836296009</v>
      </c>
      <c r="I107" s="138">
        <v>5.7188100000000004E-3</v>
      </c>
      <c r="J107" s="138">
        <v>7.6250799999999994E-2</v>
      </c>
      <c r="K107" s="138">
        <v>0.36219129999999999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1906.27</v>
      </c>
      <c r="AL107" s="45" t="s">
        <v>245</v>
      </c>
    </row>
    <row r="108" spans="1:38" s="2" customFormat="1" ht="26.25" customHeight="1" thickBot="1" x14ac:dyDescent="0.25">
      <c r="A108" s="65" t="s">
        <v>243</v>
      </c>
      <c r="B108" s="65" t="s">
        <v>259</v>
      </c>
      <c r="C108" s="66" t="s">
        <v>380</v>
      </c>
      <c r="D108" s="79"/>
      <c r="E108" s="138">
        <v>8.6176931660489453E-2</v>
      </c>
      <c r="F108" s="138">
        <v>1.4445118996363633</v>
      </c>
      <c r="G108" s="138" t="s">
        <v>428</v>
      </c>
      <c r="H108" s="138">
        <v>1.8020322060761127</v>
      </c>
      <c r="I108" s="138">
        <v>2.6750220363636362E-2</v>
      </c>
      <c r="J108" s="138">
        <v>0.26750220363636362</v>
      </c>
      <c r="K108" s="138">
        <v>0.53500440727272724</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13375.11018181818</v>
      </c>
      <c r="AL108" s="45" t="s">
        <v>245</v>
      </c>
    </row>
    <row r="109" spans="1:38" s="2" customFormat="1" ht="26.25" customHeight="1" thickBot="1" x14ac:dyDescent="0.25">
      <c r="A109" s="65" t="s">
        <v>243</v>
      </c>
      <c r="B109" s="65" t="s">
        <v>260</v>
      </c>
      <c r="C109" s="66" t="s">
        <v>381</v>
      </c>
      <c r="D109" s="79"/>
      <c r="E109" s="138">
        <v>3.3558457221120004E-2</v>
      </c>
      <c r="F109" s="138">
        <v>0.71462538240000006</v>
      </c>
      <c r="G109" s="138" t="s">
        <v>428</v>
      </c>
      <c r="H109" s="138">
        <v>0.96545100005376006</v>
      </c>
      <c r="I109" s="138">
        <v>2.9228031999999998E-2</v>
      </c>
      <c r="J109" s="138">
        <v>0.160754176</v>
      </c>
      <c r="K109" s="138">
        <v>0.160754176</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1461.4015999999999</v>
      </c>
      <c r="AL109" s="45" t="s">
        <v>245</v>
      </c>
    </row>
    <row r="110" spans="1:38" s="2" customFormat="1" ht="26.25" customHeight="1" thickBot="1" x14ac:dyDescent="0.25">
      <c r="A110" s="65" t="s">
        <v>243</v>
      </c>
      <c r="B110" s="65" t="s">
        <v>261</v>
      </c>
      <c r="C110" s="66" t="s">
        <v>382</v>
      </c>
      <c r="D110" s="79"/>
      <c r="E110" s="138">
        <v>6.2860746095857378E-3</v>
      </c>
      <c r="F110" s="138">
        <v>0.21866819113499997</v>
      </c>
      <c r="G110" s="138" t="s">
        <v>428</v>
      </c>
      <c r="H110" s="138">
        <v>0.1313873143107934</v>
      </c>
      <c r="I110" s="138">
        <v>8.2192418899999994E-3</v>
      </c>
      <c r="J110" s="138">
        <v>6.3819433100000003E-2</v>
      </c>
      <c r="K110" s="138">
        <v>6.3819433100000003E-2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447.174215</v>
      </c>
      <c r="AL110" s="45" t="s">
        <v>245</v>
      </c>
    </row>
    <row r="111" spans="1:38" s="2" customFormat="1" ht="26.25" customHeight="1" thickBot="1" x14ac:dyDescent="0.25">
      <c r="A111" s="65" t="s">
        <v>243</v>
      </c>
      <c r="B111" s="65" t="s">
        <v>262</v>
      </c>
      <c r="C111" s="66" t="s">
        <v>376</v>
      </c>
      <c r="D111" s="79"/>
      <c r="E111" s="138">
        <v>1.0949985673930421E-2</v>
      </c>
      <c r="F111" s="138">
        <v>0.29171887399999996</v>
      </c>
      <c r="G111" s="138" t="s">
        <v>428</v>
      </c>
      <c r="H111" s="138">
        <v>0.19151278098275004</v>
      </c>
      <c r="I111" s="138">
        <v>6.3019879999999995E-4</v>
      </c>
      <c r="J111" s="138">
        <v>1.2153833999999999E-3</v>
      </c>
      <c r="K111" s="138">
        <v>2.7008519999999997E-3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160.64733333333334</v>
      </c>
      <c r="AL111" s="45" t="s">
        <v>245</v>
      </c>
    </row>
    <row r="112" spans="1:38" s="2" customFormat="1" ht="26.25" customHeight="1" thickBot="1" x14ac:dyDescent="0.25">
      <c r="A112" s="65" t="s">
        <v>263</v>
      </c>
      <c r="B112" s="65" t="s">
        <v>264</v>
      </c>
      <c r="C112" s="66" t="s">
        <v>265</v>
      </c>
      <c r="D112" s="67"/>
      <c r="E112" s="138">
        <v>13.948228343389786</v>
      </c>
      <c r="F112" s="138" t="s">
        <v>428</v>
      </c>
      <c r="G112" s="138" t="s">
        <v>428</v>
      </c>
      <c r="H112" s="138">
        <v>16.197046799999999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362524199.99999994</v>
      </c>
      <c r="AL112" s="45" t="s">
        <v>418</v>
      </c>
    </row>
    <row r="113" spans="1:38" s="2" customFormat="1" ht="26.25" customHeight="1" thickBot="1" x14ac:dyDescent="0.25">
      <c r="A113" s="65" t="s">
        <v>263</v>
      </c>
      <c r="B113" s="80" t="s">
        <v>266</v>
      </c>
      <c r="C113" s="81" t="s">
        <v>267</v>
      </c>
      <c r="D113" s="67"/>
      <c r="E113" s="138">
        <v>6.4217087314330437</v>
      </c>
      <c r="F113" s="138" t="s">
        <v>429</v>
      </c>
      <c r="G113" s="138" t="s">
        <v>428</v>
      </c>
      <c r="H113" s="138">
        <v>38.023493587645184</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166904.69665267944</v>
      </c>
      <c r="AL113" s="148" t="s">
        <v>435</v>
      </c>
    </row>
    <row r="114" spans="1:38" s="2" customFormat="1" ht="26.25" customHeight="1" thickBot="1" x14ac:dyDescent="0.25">
      <c r="A114" s="65" t="s">
        <v>263</v>
      </c>
      <c r="B114" s="80" t="s">
        <v>268</v>
      </c>
      <c r="C114" s="81" t="s">
        <v>387</v>
      </c>
      <c r="D114" s="67"/>
      <c r="E114" s="138">
        <v>9.0654359813990254E-2</v>
      </c>
      <c r="F114" s="138" t="s">
        <v>442</v>
      </c>
      <c r="G114" s="138" t="s">
        <v>428</v>
      </c>
      <c r="H114" s="138">
        <v>0.30630211949999997</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2356170.15</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11.315634730705348</v>
      </c>
      <c r="F116" s="138" t="s">
        <v>429</v>
      </c>
      <c r="G116" s="138" t="s">
        <v>428</v>
      </c>
      <c r="H116" s="138">
        <v>12.623336093073224</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294101.25266448222</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4.8513649999999998E-2</v>
      </c>
      <c r="J119" s="138">
        <v>1.2011514999999999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1537.961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1.0003999999999999E-2</v>
      </c>
      <c r="J120" s="138">
        <v>6.2524999999999997E-2</v>
      </c>
      <c r="K120" s="138">
        <v>0.25009999999999999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2501</v>
      </c>
      <c r="AL120" s="148" t="s">
        <v>434</v>
      </c>
    </row>
    <row r="121" spans="1:38" s="2" customFormat="1" ht="26.25" customHeight="1" thickBot="1" x14ac:dyDescent="0.25">
      <c r="A121" s="65" t="s">
        <v>263</v>
      </c>
      <c r="B121" s="65" t="s">
        <v>279</v>
      </c>
      <c r="C121" s="71" t="s">
        <v>280</v>
      </c>
      <c r="D121" s="68"/>
      <c r="E121" s="138" t="s">
        <v>442</v>
      </c>
      <c r="F121" s="138">
        <v>4.4403441693141801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8.0311452731630943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0.48256390285297307</v>
      </c>
      <c r="G125" s="138" t="s">
        <v>428</v>
      </c>
      <c r="H125" s="138" t="s">
        <v>428</v>
      </c>
      <c r="I125" s="138">
        <v>6.2758476482926843E-5</v>
      </c>
      <c r="J125" s="138">
        <v>4.1648807120487805E-4</v>
      </c>
      <c r="K125" s="138">
        <v>8.8052044277560978E-4</v>
      </c>
      <c r="L125" s="138" t="s">
        <v>442</v>
      </c>
      <c r="M125" s="138" t="s">
        <v>428</v>
      </c>
      <c r="N125" s="138" t="s">
        <v>428</v>
      </c>
      <c r="O125" s="138" t="s">
        <v>428</v>
      </c>
      <c r="P125" s="138">
        <v>1.9994660252660647E-2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1875.4280146341464</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4.7781839999999999E-2</v>
      </c>
      <c r="I126" s="138" t="s">
        <v>442</v>
      </c>
      <c r="J126" s="138" t="s">
        <v>442</v>
      </c>
      <c r="K126" s="138" t="s">
        <v>442</v>
      </c>
      <c r="L126" s="138" t="s">
        <v>442</v>
      </c>
      <c r="M126" s="138">
        <v>0.11149096</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3.2551049999999998E-2</v>
      </c>
      <c r="F129" s="138">
        <v>0.27687099999999998</v>
      </c>
      <c r="G129" s="138">
        <v>1.7585050000000001E-3</v>
      </c>
      <c r="H129" s="138" t="s">
        <v>442</v>
      </c>
      <c r="I129" s="138">
        <v>1.4966E-4</v>
      </c>
      <c r="J129" s="138">
        <v>2.6190500000000005E-4</v>
      </c>
      <c r="K129" s="138">
        <v>3.7415000000000001E-4</v>
      </c>
      <c r="L129" s="138">
        <v>5.2381000000000007E-6</v>
      </c>
      <c r="M129" s="138">
        <v>2.6190500000000004E-3</v>
      </c>
      <c r="N129" s="138">
        <v>4.8639499999999995E-2</v>
      </c>
      <c r="O129" s="138">
        <v>3.7415E-3</v>
      </c>
      <c r="P129" s="138">
        <v>2.0952400000000004E-3</v>
      </c>
      <c r="Q129" s="138">
        <v>0.60788065980303718</v>
      </c>
      <c r="R129" s="138">
        <v>0.58703928580960263</v>
      </c>
      <c r="S129" s="138">
        <v>0.32388374389495311</v>
      </c>
      <c r="T129" s="138">
        <v>5.2380999999999999E-3</v>
      </c>
      <c r="U129" s="138" t="s">
        <v>430</v>
      </c>
      <c r="V129" s="138" t="s">
        <v>442</v>
      </c>
      <c r="W129" s="138">
        <v>1.0028499999999999E-2</v>
      </c>
      <c r="X129" s="138">
        <v>7.2138159539473683E-6</v>
      </c>
      <c r="Y129" s="138">
        <v>3.1259869133771931E-5</v>
      </c>
      <c r="Z129" s="138">
        <v>3.1259869133771931E-5</v>
      </c>
      <c r="AA129" s="138" t="s">
        <v>442</v>
      </c>
      <c r="AB129" s="138">
        <v>6.9733554221491228E-5</v>
      </c>
      <c r="AC129" s="138">
        <v>2.4046053179824556E-2</v>
      </c>
      <c r="AD129" s="138">
        <v>3.9086203333333326E-2</v>
      </c>
      <c r="AE129" s="55"/>
      <c r="AF129" s="147" t="s">
        <v>428</v>
      </c>
      <c r="AG129" s="147" t="s">
        <v>428</v>
      </c>
      <c r="AH129" s="147" t="s">
        <v>428</v>
      </c>
      <c r="AI129" s="147" t="s">
        <v>428</v>
      </c>
      <c r="AJ129" s="147" t="s">
        <v>428</v>
      </c>
      <c r="AK129" s="147">
        <v>37.414999999999999</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1.9923749999999998E-3</v>
      </c>
      <c r="F133" s="138">
        <v>3.1395E-5</v>
      </c>
      <c r="G133" s="138">
        <v>2.72895E-4</v>
      </c>
      <c r="H133" s="138" t="s">
        <v>442</v>
      </c>
      <c r="I133" s="138">
        <v>8.3800499999999998E-5</v>
      </c>
      <c r="J133" s="138">
        <v>8.3800499999999998E-5</v>
      </c>
      <c r="K133" s="138">
        <v>9.3122399999999995E-5</v>
      </c>
      <c r="L133" s="138" t="s">
        <v>442</v>
      </c>
      <c r="M133" s="138">
        <v>3.3810000000000003E-4</v>
      </c>
      <c r="N133" s="138">
        <v>7.2522449999999999E-5</v>
      </c>
      <c r="O133" s="138">
        <v>1.214745E-5</v>
      </c>
      <c r="P133" s="138">
        <v>3.5983500000000002E-3</v>
      </c>
      <c r="Q133" s="138">
        <v>3.2868150000000001E-5</v>
      </c>
      <c r="R133" s="138">
        <v>3.2747400000000004E-5</v>
      </c>
      <c r="S133" s="138">
        <v>3.0018449999999997E-5</v>
      </c>
      <c r="T133" s="138">
        <v>4.1851950000000002E-5</v>
      </c>
      <c r="U133" s="138">
        <v>4.7768700000000002E-5</v>
      </c>
      <c r="V133" s="138">
        <v>3.8668980000000001E-4</v>
      </c>
      <c r="W133" s="138">
        <v>6.5204999999999997E-5</v>
      </c>
      <c r="X133" s="138">
        <v>3.1877999999999996E-8</v>
      </c>
      <c r="Y133" s="138">
        <v>1.7412149999999999E-8</v>
      </c>
      <c r="Z133" s="138">
        <v>1.5552599999999999E-8</v>
      </c>
      <c r="AA133" s="138">
        <v>1.6880849999999999E-8</v>
      </c>
      <c r="AB133" s="138">
        <v>8.1723599999999989E-8</v>
      </c>
      <c r="AC133" s="138">
        <v>3.6225E-4</v>
      </c>
      <c r="AD133" s="138">
        <v>9.9014999999999997E-4</v>
      </c>
      <c r="AE133" s="55"/>
      <c r="AF133" s="147" t="s">
        <v>428</v>
      </c>
      <c r="AG133" s="147" t="s">
        <v>428</v>
      </c>
      <c r="AH133" s="147" t="s">
        <v>428</v>
      </c>
      <c r="AI133" s="147" t="s">
        <v>428</v>
      </c>
      <c r="AJ133" s="147" t="s">
        <v>428</v>
      </c>
      <c r="AK133" s="147">
        <v>2415</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0.16012874880000008</v>
      </c>
      <c r="X135" s="138">
        <v>4.7771743392000024E-5</v>
      </c>
      <c r="Y135" s="138">
        <v>2.1617381088000011E-4</v>
      </c>
      <c r="Z135" s="138">
        <v>2.1617381088000011E-4</v>
      </c>
      <c r="AA135" s="138" t="s">
        <v>442</v>
      </c>
      <c r="AB135" s="138">
        <v>4.8011936515200021E-4</v>
      </c>
      <c r="AC135" s="138" t="s">
        <v>442</v>
      </c>
      <c r="AD135" s="138">
        <v>0.27221887296000014</v>
      </c>
      <c r="AE135" s="55"/>
      <c r="AF135" s="147" t="s">
        <v>428</v>
      </c>
      <c r="AG135" s="147" t="s">
        <v>428</v>
      </c>
      <c r="AH135" s="147" t="s">
        <v>428</v>
      </c>
      <c r="AI135" s="147" t="s">
        <v>428</v>
      </c>
      <c r="AJ135" s="147" t="s">
        <v>428</v>
      </c>
      <c r="AK135" s="147">
        <v>0.53376249600000025</v>
      </c>
      <c r="AL135" s="148" t="s">
        <v>432</v>
      </c>
    </row>
    <row r="136" spans="1:38" s="2" customFormat="1" ht="26.25" customHeight="1" thickBot="1" x14ac:dyDescent="0.25">
      <c r="A136" s="65" t="s">
        <v>288</v>
      </c>
      <c r="B136" s="65" t="s">
        <v>313</v>
      </c>
      <c r="C136" s="66" t="s">
        <v>314</v>
      </c>
      <c r="D136" s="67"/>
      <c r="E136" s="138" t="s">
        <v>428</v>
      </c>
      <c r="F136" s="138">
        <v>5.5458578880000012E-3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0.33428521999999999</v>
      </c>
      <c r="J139" s="138">
        <v>0.33428521999999999</v>
      </c>
      <c r="K139" s="138">
        <v>0.33428521999999999</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6.4888464596940425</v>
      </c>
      <c r="X139" s="138">
        <v>1.8278974710133684E-2</v>
      </c>
      <c r="Y139" s="138">
        <v>4.0822916174522869E-2</v>
      </c>
      <c r="Z139" s="138">
        <v>3.12613185531114E-2</v>
      </c>
      <c r="AA139" s="138">
        <v>8.6913517909656976E-4</v>
      </c>
      <c r="AB139" s="138">
        <v>9.1232344616864525E-2</v>
      </c>
      <c r="AC139" s="138" t="s">
        <v>442</v>
      </c>
      <c r="AD139" s="138">
        <v>37.040477348063305</v>
      </c>
      <c r="AE139" s="55"/>
      <c r="AF139" s="147" t="s">
        <v>428</v>
      </c>
      <c r="AG139" s="147" t="s">
        <v>428</v>
      </c>
      <c r="AH139" s="147" t="s">
        <v>428</v>
      </c>
      <c r="AI139" s="147" t="s">
        <v>428</v>
      </c>
      <c r="AJ139" s="147" t="s">
        <v>428</v>
      </c>
      <c r="AK139" s="147">
        <v>6.9671574830048399</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175.83830929121672</v>
      </c>
      <c r="F141" s="19">
        <f t="shared" ref="F141:AD141" si="0">SUM(F14:F140)</f>
        <v>123.39446405990422</v>
      </c>
      <c r="G141" s="19">
        <f t="shared" si="0"/>
        <v>73.721050194262958</v>
      </c>
      <c r="H141" s="19">
        <f t="shared" si="0"/>
        <v>125.37162262355565</v>
      </c>
      <c r="I141" s="19">
        <f t="shared" si="0"/>
        <v>18.664501448288686</v>
      </c>
      <c r="J141" s="19">
        <f t="shared" si="0"/>
        <v>34.49254707112982</v>
      </c>
      <c r="K141" s="19">
        <f t="shared" si="0"/>
        <v>96.879516208579346</v>
      </c>
      <c r="L141" s="19">
        <f t="shared" si="0"/>
        <v>3.8209793419095694</v>
      </c>
      <c r="M141" s="19">
        <f t="shared" si="0"/>
        <v>301.30558198829402</v>
      </c>
      <c r="N141" s="19">
        <f t="shared" si="0"/>
        <v>15.19496324904344</v>
      </c>
      <c r="O141" s="19">
        <f t="shared" si="0"/>
        <v>0.34683070944743583</v>
      </c>
      <c r="P141" s="19">
        <f t="shared" si="0"/>
        <v>0.46243078785779257</v>
      </c>
      <c r="Q141" s="19">
        <f t="shared" si="0"/>
        <v>1.6494789291374183</v>
      </c>
      <c r="R141" s="19">
        <f>SUM(R14:R140)</f>
        <v>4.4876027270910841</v>
      </c>
      <c r="S141" s="19">
        <f t="shared" si="0"/>
        <v>51.815978512212261</v>
      </c>
      <c r="T141" s="19">
        <f t="shared" si="0"/>
        <v>20.550067736315938</v>
      </c>
      <c r="U141" s="19">
        <f t="shared" si="0"/>
        <v>4.7293463249680761</v>
      </c>
      <c r="V141" s="19">
        <f t="shared" si="0"/>
        <v>31.576024691404889</v>
      </c>
      <c r="W141" s="19">
        <f t="shared" si="0"/>
        <v>24.158514778953318</v>
      </c>
      <c r="X141" s="19">
        <f t="shared" si="0"/>
        <v>3.3537493729670458</v>
      </c>
      <c r="Y141" s="19">
        <f t="shared" si="0"/>
        <v>5.8657323270102859</v>
      </c>
      <c r="Z141" s="19">
        <f t="shared" si="0"/>
        <v>2.6596659453178177</v>
      </c>
      <c r="AA141" s="19">
        <f t="shared" si="0"/>
        <v>2.1241063232760147</v>
      </c>
      <c r="AB141" s="19">
        <f t="shared" si="0"/>
        <v>14.003253968571164</v>
      </c>
      <c r="AC141" s="19">
        <f t="shared" si="0"/>
        <v>8.6339934220430425</v>
      </c>
      <c r="AD141" s="19">
        <f t="shared" si="0"/>
        <v>44.25421344330136</v>
      </c>
      <c r="AE141" s="56"/>
      <c r="AF141" s="145">
        <f>SUM(AF14:AF140)</f>
        <v>333557.38030389225</v>
      </c>
      <c r="AG141" s="145">
        <f t="shared" ref="AG141:AI141" si="1">SUM(AG14:AG140)</f>
        <v>102340.86861243108</v>
      </c>
      <c r="AH141" s="145">
        <f t="shared" si="1"/>
        <v>154205.20652246871</v>
      </c>
      <c r="AI141" s="145">
        <f t="shared" si="1"/>
        <v>5810.9682781831834</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12.254412088049929</v>
      </c>
      <c r="F143" s="139">
        <v>10.482023932707541</v>
      </c>
      <c r="G143" s="139">
        <v>0.55343570137736986</v>
      </c>
      <c r="H143" s="139">
        <v>1.7282979184337603</v>
      </c>
      <c r="I143" s="139">
        <v>0.31574754509588365</v>
      </c>
      <c r="J143" s="139">
        <v>0.31574754509588365</v>
      </c>
      <c r="K143" s="139">
        <v>0.31574754509588343</v>
      </c>
      <c r="L143" s="139">
        <v>0.17664665803944585</v>
      </c>
      <c r="M143" s="139">
        <v>129.65503481067293</v>
      </c>
      <c r="N143" s="139">
        <v>4.0938975542021891</v>
      </c>
      <c r="O143" s="139">
        <v>3.1819798032495477E-4</v>
      </c>
      <c r="P143" s="139">
        <v>1.4539364443346834E-2</v>
      </c>
      <c r="Q143" s="139">
        <v>4.8287898888112229E-4</v>
      </c>
      <c r="R143" s="139">
        <v>1.1569455475288325E-2</v>
      </c>
      <c r="S143" s="139">
        <v>8.1809639233568349E-3</v>
      </c>
      <c r="T143" s="139">
        <v>3.5755464978316194E-3</v>
      </c>
      <c r="U143" s="139">
        <v>3.2936201711233551E-4</v>
      </c>
      <c r="V143" s="139">
        <v>5.4679653927156825E-2</v>
      </c>
      <c r="W143" s="139">
        <v>0.99236760000000002</v>
      </c>
      <c r="X143" s="139">
        <v>1.7189319804899999E-2</v>
      </c>
      <c r="Y143" s="139">
        <v>1.9602223723400002E-2</v>
      </c>
      <c r="Z143" s="139">
        <v>1.4400540765800001E-2</v>
      </c>
      <c r="AA143" s="139">
        <v>1.9129893920600001E-2</v>
      </c>
      <c r="AB143" s="139">
        <v>7.0321978214700001E-2</v>
      </c>
      <c r="AC143" s="139">
        <v>9.9236750000000003E-4</v>
      </c>
      <c r="AD143" s="139">
        <v>1.9872259999999999E-4</v>
      </c>
      <c r="AE143" s="58"/>
      <c r="AF143" s="144">
        <v>78267.0330005125</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8.2859441296289926</v>
      </c>
      <c r="F144" s="139">
        <v>0.87569221799402763</v>
      </c>
      <c r="G144" s="139">
        <v>0.23281664054406978</v>
      </c>
      <c r="H144" s="139">
        <v>1.452571993759743E-2</v>
      </c>
      <c r="I144" s="139">
        <v>0.79043815420405583</v>
      </c>
      <c r="J144" s="139">
        <v>0.79043815420405572</v>
      </c>
      <c r="K144" s="139">
        <v>0.79043815420405561</v>
      </c>
      <c r="L144" s="139">
        <v>0.49549626052995349</v>
      </c>
      <c r="M144" s="139">
        <v>4.033592464150427</v>
      </c>
      <c r="N144" s="139">
        <v>2.1701953538854964E-2</v>
      </c>
      <c r="O144" s="139">
        <v>2.929994467987391E-5</v>
      </c>
      <c r="P144" s="139">
        <v>3.0053643414141317E-3</v>
      </c>
      <c r="Q144" s="139">
        <v>5.7796451002527798E-5</v>
      </c>
      <c r="R144" s="139">
        <v>4.7584381706286191E-3</v>
      </c>
      <c r="S144" s="139">
        <v>3.1931644741343616E-3</v>
      </c>
      <c r="T144" s="139">
        <v>1.2925135407779596E-4</v>
      </c>
      <c r="U144" s="139">
        <v>5.6993012645307762E-5</v>
      </c>
      <c r="V144" s="139">
        <v>1.0234639125438797E-2</v>
      </c>
      <c r="W144" s="139">
        <v>0.49502810000000003</v>
      </c>
      <c r="X144" s="139">
        <v>1.4946334208099999E-2</v>
      </c>
      <c r="Y144" s="139">
        <v>1.67524665082E-2</v>
      </c>
      <c r="Z144" s="139">
        <v>1.3139664497100001E-2</v>
      </c>
      <c r="AA144" s="139">
        <v>1.39279763042E-2</v>
      </c>
      <c r="AB144" s="139">
        <v>5.87664415176E-2</v>
      </c>
      <c r="AC144" s="139">
        <v>4.9502840000000003E-4</v>
      </c>
      <c r="AD144" s="139">
        <v>9.9723799999999995E-5</v>
      </c>
      <c r="AE144" s="58"/>
      <c r="AF144" s="144">
        <v>24345.258701208688</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30.552418988259792</v>
      </c>
      <c r="F145" s="139">
        <v>1.2302575196245118</v>
      </c>
      <c r="G145" s="139">
        <v>0.37787444819435817</v>
      </c>
      <c r="H145" s="139">
        <v>1.2393345459095116E-2</v>
      </c>
      <c r="I145" s="139">
        <v>0.75655191304837588</v>
      </c>
      <c r="J145" s="139">
        <v>0.75655191304837621</v>
      </c>
      <c r="K145" s="139">
        <v>0.7565519130483761</v>
      </c>
      <c r="L145" s="139">
        <v>0.47838962080412573</v>
      </c>
      <c r="M145" s="139">
        <v>6.3916811403501761</v>
      </c>
      <c r="N145" s="139">
        <v>4.453911094850529E-3</v>
      </c>
      <c r="O145" s="139">
        <v>4.566353237465746E-5</v>
      </c>
      <c r="P145" s="139">
        <v>4.8215831380664063E-3</v>
      </c>
      <c r="Q145" s="139">
        <v>9.1177054400136615E-5</v>
      </c>
      <c r="R145" s="139">
        <v>7.721247636969384E-3</v>
      </c>
      <c r="S145" s="139">
        <v>5.1781907968113253E-3</v>
      </c>
      <c r="T145" s="139">
        <v>1.8490428473630404E-4</v>
      </c>
      <c r="U145" s="139">
        <v>9.1027044050958337E-5</v>
      </c>
      <c r="V145" s="139">
        <v>1.6380367618697149E-2</v>
      </c>
      <c r="W145" s="139">
        <v>0.26943879999999998</v>
      </c>
      <c r="X145" s="139">
        <v>3.8491222441000002E-3</v>
      </c>
      <c r="Y145" s="139">
        <v>2.3308573590000003E-2</v>
      </c>
      <c r="Z145" s="139">
        <v>2.6045727185899998E-2</v>
      </c>
      <c r="AA145" s="139">
        <v>5.987523491E-3</v>
      </c>
      <c r="AB145" s="139">
        <v>5.9190946511E-2</v>
      </c>
      <c r="AC145" s="139">
        <v>2.467258E-4</v>
      </c>
      <c r="AD145" s="139">
        <v>5.3146400000000003E-5</v>
      </c>
      <c r="AE145" s="58"/>
      <c r="AF145" s="144">
        <v>39359.224647418938</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5.3526569583670504E-2</v>
      </c>
      <c r="F146" s="139">
        <v>0.31989321925170494</v>
      </c>
      <c r="G146" s="139">
        <v>1.6803807011242203E-3</v>
      </c>
      <c r="H146" s="139">
        <v>3.3294493854988175E-4</v>
      </c>
      <c r="I146" s="139">
        <v>7.1953774480508909E-3</v>
      </c>
      <c r="J146" s="139">
        <v>7.1953774480508926E-3</v>
      </c>
      <c r="K146" s="139">
        <v>7.1953774480508883E-3</v>
      </c>
      <c r="L146" s="139">
        <v>1.0455807190171353E-3</v>
      </c>
      <c r="M146" s="139">
        <v>2.385843783688486</v>
      </c>
      <c r="N146" s="139">
        <v>1.4937489589802245E-2</v>
      </c>
      <c r="O146" s="139">
        <v>1.0718784204897661E-4</v>
      </c>
      <c r="P146" s="139">
        <v>4.8731040332602382E-5</v>
      </c>
      <c r="Q146" s="139">
        <v>1.6803807011242199E-6</v>
      </c>
      <c r="R146" s="139">
        <v>4.818883662950913E-4</v>
      </c>
      <c r="S146" s="139">
        <v>1.812182493356965E-2</v>
      </c>
      <c r="T146" s="139">
        <v>7.5465822336562858E-4</v>
      </c>
      <c r="U146" s="139">
        <v>1.0672263332858967E-4</v>
      </c>
      <c r="V146" s="139">
        <v>1.065669017303416E-2</v>
      </c>
      <c r="W146" s="139">
        <v>4.9112000000000001E-3</v>
      </c>
      <c r="X146" s="139">
        <v>6.0645644400000001E-5</v>
      </c>
      <c r="Y146" s="139">
        <v>9.1985624400000001E-5</v>
      </c>
      <c r="Z146" s="139">
        <v>4.2985366400000004E-5</v>
      </c>
      <c r="AA146" s="139">
        <v>1.050085761E-4</v>
      </c>
      <c r="AB146" s="139">
        <v>3.0062521129999996E-4</v>
      </c>
      <c r="AC146" s="139">
        <v>4.9115999999999997E-6</v>
      </c>
      <c r="AD146" s="139">
        <v>2.7433999999999999E-6</v>
      </c>
      <c r="AE146" s="58"/>
      <c r="AF146" s="144">
        <v>250.85428022028364</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2.1487249450844224</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0.58540315218247363</v>
      </c>
      <c r="J148" s="139">
        <v>1.147665926583574</v>
      </c>
      <c r="K148" s="139">
        <v>1.446414277178194</v>
      </c>
      <c r="L148" s="139">
        <v>0.12785711330534827</v>
      </c>
      <c r="M148" s="139" t="s">
        <v>428</v>
      </c>
      <c r="N148" s="139">
        <v>4.596156165918031</v>
      </c>
      <c r="O148" s="139">
        <v>1.9831745199834456E-2</v>
      </c>
      <c r="P148" s="139" t="s">
        <v>428</v>
      </c>
      <c r="Q148" s="139">
        <v>5.24026001733379E-2</v>
      </c>
      <c r="R148" s="139">
        <v>1.7186306240725557</v>
      </c>
      <c r="S148" s="139">
        <v>37.760456867840539</v>
      </c>
      <c r="T148" s="139">
        <v>0.26202078093550962</v>
      </c>
      <c r="U148" s="139">
        <v>2.8928285543563845E-2</v>
      </c>
      <c r="V148" s="139">
        <v>11.667204687762723</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0.26099749108807019</v>
      </c>
      <c r="J149" s="139">
        <v>0.48332868720013006</v>
      </c>
      <c r="K149" s="139">
        <v>0.96665737440026012</v>
      </c>
      <c r="L149" s="139">
        <v>1.0246568168642759E-2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165.70154517631548</v>
      </c>
      <c r="F152" s="13">
        <f t="shared" ref="F152:AD152" si="2">SUM(F$141, F$151, IF(AND(ISNUMBER(SEARCH($B$4,"AT|BE|CH|GB|IE|LT|LU|NL")),SUM(F$143:F$149)&gt;0),SUM(F$143:F$149)-SUM(F$27:F$33),0))</f>
        <v>122.3686313347844</v>
      </c>
      <c r="G152" s="13">
        <f t="shared" si="2"/>
        <v>73.536506114800474</v>
      </c>
      <c r="H152" s="13">
        <f t="shared" si="2"/>
        <v>125.2768056191568</v>
      </c>
      <c r="I152" s="13">
        <f t="shared" si="2"/>
        <v>18.118153882275177</v>
      </c>
      <c r="J152" s="13">
        <f t="shared" si="2"/>
        <v>33.833447120778175</v>
      </c>
      <c r="K152" s="13">
        <f t="shared" si="2"/>
        <v>96.103773974590453</v>
      </c>
      <c r="L152" s="13">
        <f t="shared" si="2"/>
        <v>3.5355221654741831</v>
      </c>
      <c r="M152" s="13">
        <f t="shared" si="2"/>
        <v>292.81458994672835</v>
      </c>
      <c r="N152" s="13">
        <f t="shared" si="2"/>
        <v>14.366206604237892</v>
      </c>
      <c r="O152" s="13">
        <f t="shared" si="2"/>
        <v>0.3440217106833155</v>
      </c>
      <c r="P152" s="13">
        <f t="shared" si="2"/>
        <v>0.45973447256284961</v>
      </c>
      <c r="Q152" s="13">
        <f t="shared" si="2"/>
        <v>1.6421187347663722</v>
      </c>
      <c r="R152" s="13">
        <f t="shared" si="2"/>
        <v>4.2446347241940181</v>
      </c>
      <c r="S152" s="13">
        <f t="shared" si="2"/>
        <v>46.558681512152567</v>
      </c>
      <c r="T152" s="13">
        <f t="shared" si="2"/>
        <v>20.513266915237963</v>
      </c>
      <c r="U152" s="13">
        <f t="shared" si="2"/>
        <v>4.725215535812648</v>
      </c>
      <c r="V152" s="13">
        <f t="shared" si="2"/>
        <v>29.925134919556712</v>
      </c>
      <c r="W152" s="13">
        <f t="shared" si="2"/>
        <v>23.886467278953319</v>
      </c>
      <c r="X152" s="13">
        <f t="shared" si="2"/>
        <v>3.3471504228440456</v>
      </c>
      <c r="Y152" s="13">
        <f t="shared" si="2"/>
        <v>5.8539018177929858</v>
      </c>
      <c r="Z152" s="13">
        <f t="shared" si="2"/>
        <v>2.6486253131639179</v>
      </c>
      <c r="AA152" s="13">
        <f t="shared" si="2"/>
        <v>2.1172578413429148</v>
      </c>
      <c r="AB152" s="13">
        <f t="shared" si="2"/>
        <v>13.966935395143864</v>
      </c>
      <c r="AC152" s="13">
        <f t="shared" si="2"/>
        <v>8.6337265664430429</v>
      </c>
      <c r="AD152" s="13">
        <f t="shared" si="2"/>
        <v>44.25415893400136</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165.70154517631548</v>
      </c>
      <c r="F154" s="13">
        <f>SUM(F$141, F$153, -1 * IF(OR($B$6=2005,$B$6&gt;=2020),SUM(F$99:F$122),0), IF(AND(ISNUMBER(SEARCH($B$4,"AT|BE|CH|GB|IE|LT|LU|NL")),SUM(F$143:F$149)&gt;0),SUM(F$143:F$149)-SUM(F$27:F$33),0))</f>
        <v>122.3686313347844</v>
      </c>
      <c r="G154" s="13">
        <f>SUM(G$141, G$153, IF(AND(ISNUMBER(SEARCH($B$4,"AT|BE|CH|GB|IE|LT|LU|NL")),SUM(G$143:G$149)&gt;0),SUM(G$143:G$149)-SUM(G$27:G$33),0))</f>
        <v>73.536506114800474</v>
      </c>
      <c r="H154" s="13">
        <f>SUM(H$141, H$153, IF(AND(ISNUMBER(SEARCH($B$4,"AT|BE|CH|GB|IE|LT|LU|NL")),SUM(H$143:H$149)&gt;0),SUM(H$143:H$149)-SUM(H$27:H$33),0))</f>
        <v>125.2768056191568</v>
      </c>
      <c r="I154" s="13">
        <f t="shared" ref="I154:AD154" si="3">SUM(I$141, I$153, IF(AND(ISNUMBER(SEARCH($B$4,"AT|BE|CH|GB|IE|LT|LU|NL")),SUM(I$143:I$149)&gt;0),SUM(I$143:I$149)-SUM(I$27:I$33),0))</f>
        <v>18.118153882275177</v>
      </c>
      <c r="J154" s="13">
        <f t="shared" si="3"/>
        <v>33.833447120778175</v>
      </c>
      <c r="K154" s="13">
        <f t="shared" si="3"/>
        <v>96.103773974590453</v>
      </c>
      <c r="L154" s="13">
        <f t="shared" si="3"/>
        <v>3.5355221654741831</v>
      </c>
      <c r="M154" s="13">
        <f t="shared" si="3"/>
        <v>292.81458994672835</v>
      </c>
      <c r="N154" s="13">
        <f t="shared" si="3"/>
        <v>14.366206604237892</v>
      </c>
      <c r="O154" s="13">
        <f t="shared" si="3"/>
        <v>0.3440217106833155</v>
      </c>
      <c r="P154" s="13">
        <f t="shared" si="3"/>
        <v>0.45973447256284961</v>
      </c>
      <c r="Q154" s="13">
        <f t="shared" si="3"/>
        <v>1.6421187347663722</v>
      </c>
      <c r="R154" s="13">
        <f t="shared" si="3"/>
        <v>4.2446347241940181</v>
      </c>
      <c r="S154" s="13">
        <f t="shared" si="3"/>
        <v>46.558681512152567</v>
      </c>
      <c r="T154" s="13">
        <f t="shared" si="3"/>
        <v>20.513266915237963</v>
      </c>
      <c r="U154" s="13">
        <f t="shared" si="3"/>
        <v>4.725215535812648</v>
      </c>
      <c r="V154" s="13">
        <f t="shared" si="3"/>
        <v>29.925134919556712</v>
      </c>
      <c r="W154" s="13">
        <f t="shared" si="3"/>
        <v>23.886467278953319</v>
      </c>
      <c r="X154" s="13">
        <f t="shared" si="3"/>
        <v>3.3471504228440456</v>
      </c>
      <c r="Y154" s="13">
        <f t="shared" si="3"/>
        <v>5.8539018177929858</v>
      </c>
      <c r="Z154" s="13">
        <f t="shared" si="3"/>
        <v>2.6486253131639179</v>
      </c>
      <c r="AA154" s="13">
        <f t="shared" si="3"/>
        <v>2.1172578413429148</v>
      </c>
      <c r="AB154" s="13">
        <f t="shared" si="3"/>
        <v>13.966935395143864</v>
      </c>
      <c r="AC154" s="13">
        <f t="shared" si="3"/>
        <v>8.6337265664430429</v>
      </c>
      <c r="AD154" s="13">
        <f t="shared" si="3"/>
        <v>44.25415893400136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8.1905454684343315</v>
      </c>
      <c r="F157" s="141">
        <v>0.28460065225245501</v>
      </c>
      <c r="G157" s="141">
        <v>0.50719492294010038</v>
      </c>
      <c r="H157" s="141" t="s">
        <v>442</v>
      </c>
      <c r="I157" s="141">
        <v>9.7017341548647926E-2</v>
      </c>
      <c r="J157" s="141">
        <v>9.7017341548647926E-2</v>
      </c>
      <c r="K157" s="141">
        <v>9.7017341548647926E-2</v>
      </c>
      <c r="L157" s="141">
        <v>4.6568323943350996E-2</v>
      </c>
      <c r="M157" s="141">
        <v>2.3312457723030904</v>
      </c>
      <c r="N157" s="141">
        <v>2.1301977091336445E-3</v>
      </c>
      <c r="O157" s="141">
        <v>1.5976482818502334E-4</v>
      </c>
      <c r="P157" s="141">
        <v>3.1952965637004663E-3</v>
      </c>
      <c r="Q157" s="141">
        <v>7.9882414092511658E-4</v>
      </c>
      <c r="R157" s="141">
        <v>5.3254942728341121E-3</v>
      </c>
      <c r="S157" s="141">
        <v>5.8580437001175224E-3</v>
      </c>
      <c r="T157" s="141">
        <v>2.1301977091336448E-4</v>
      </c>
      <c r="U157" s="141">
        <v>2.9290218500587612E-3</v>
      </c>
      <c r="V157" s="141">
        <v>0.77219666956094613</v>
      </c>
      <c r="W157" s="141" t="s">
        <v>442</v>
      </c>
      <c r="X157" s="141" t="s">
        <v>442</v>
      </c>
      <c r="Y157" s="141" t="s">
        <v>442</v>
      </c>
      <c r="Z157" s="141" t="s">
        <v>442</v>
      </c>
      <c r="AA157" s="141" t="s">
        <v>442</v>
      </c>
      <c r="AB157" s="141" t="s">
        <v>442</v>
      </c>
      <c r="AC157" s="141" t="s">
        <v>442</v>
      </c>
      <c r="AD157" s="141" t="s">
        <v>442</v>
      </c>
      <c r="AE157" s="58"/>
      <c r="AF157" s="142">
        <v>26627.471364170557</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0.22137901153704437</v>
      </c>
      <c r="F158" s="141">
        <v>5.5328716342130484E-3</v>
      </c>
      <c r="G158" s="141">
        <v>1.1102932179645916E-2</v>
      </c>
      <c r="H158" s="141" t="s">
        <v>442</v>
      </c>
      <c r="I158" s="141">
        <v>1.1722102999735802E-3</v>
      </c>
      <c r="J158" s="141">
        <v>1.1722102999735802E-3</v>
      </c>
      <c r="K158" s="141">
        <v>1.1722102999735802E-3</v>
      </c>
      <c r="L158" s="141">
        <v>5.6266094398731853E-4</v>
      </c>
      <c r="M158" s="141">
        <v>8.2484565968800591E-2</v>
      </c>
      <c r="N158" s="141">
        <v>4.6668954284368568E-5</v>
      </c>
      <c r="O158" s="141">
        <v>3.5001715713276424E-6</v>
      </c>
      <c r="P158" s="141">
        <v>7.0003431426552835E-5</v>
      </c>
      <c r="Q158" s="141">
        <v>1.7500857856638209E-5</v>
      </c>
      <c r="R158" s="141">
        <v>1.1667238571092142E-4</v>
      </c>
      <c r="S158" s="141">
        <v>1.2833962428201355E-4</v>
      </c>
      <c r="T158" s="141">
        <v>4.6668954284368565E-6</v>
      </c>
      <c r="U158" s="141">
        <v>6.4169812141006777E-5</v>
      </c>
      <c r="V158" s="141">
        <v>1.6917495928083604E-2</v>
      </c>
      <c r="W158" s="141" t="s">
        <v>442</v>
      </c>
      <c r="X158" s="141" t="s">
        <v>442</v>
      </c>
      <c r="Y158" s="141" t="s">
        <v>442</v>
      </c>
      <c r="Z158" s="141" t="s">
        <v>442</v>
      </c>
      <c r="AA158" s="141" t="s">
        <v>442</v>
      </c>
      <c r="AB158" s="141" t="s">
        <v>442</v>
      </c>
      <c r="AC158" s="141" t="s">
        <v>442</v>
      </c>
      <c r="AD158" s="141" t="s">
        <v>442</v>
      </c>
      <c r="AE158" s="58"/>
      <c r="AF158" s="143">
        <v>583.36192855460706</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10.220167672567987</v>
      </c>
      <c r="F159" s="141">
        <v>0.25858000000000003</v>
      </c>
      <c r="G159" s="141">
        <v>3.0033181734696006</v>
      </c>
      <c r="H159" s="141" t="s">
        <v>442</v>
      </c>
      <c r="I159" s="141">
        <v>0.30543637230183357</v>
      </c>
      <c r="J159" s="141">
        <v>0.35930555760255783</v>
      </c>
      <c r="K159" s="141">
        <v>0.35930555760255783</v>
      </c>
      <c r="L159" s="141">
        <v>6.2990627019217996E-2</v>
      </c>
      <c r="M159" s="141">
        <v>0.56767000000000001</v>
      </c>
      <c r="N159" s="141">
        <v>2.1950000000000001E-2</v>
      </c>
      <c r="O159" s="141">
        <v>1.99E-3</v>
      </c>
      <c r="P159" s="141">
        <v>4.0099999999999997E-3</v>
      </c>
      <c r="Q159" s="141">
        <v>3.7360000000000004E-2</v>
      </c>
      <c r="R159" s="141">
        <v>4.0329999999999998E-2</v>
      </c>
      <c r="S159" s="141">
        <v>0.15012999999999999</v>
      </c>
      <c r="T159" s="141">
        <v>1.669</v>
      </c>
      <c r="U159" s="141">
        <v>2.0389999999999998E-2</v>
      </c>
      <c r="V159" s="141">
        <v>0.18</v>
      </c>
      <c r="W159" s="141">
        <v>3.6159999999999998E-2</v>
      </c>
      <c r="X159" s="141">
        <v>4.4700000000000002E-4</v>
      </c>
      <c r="Y159" s="141">
        <v>2.48E-3</v>
      </c>
      <c r="Z159" s="141">
        <v>1.99E-3</v>
      </c>
      <c r="AA159" s="141">
        <v>5.4199999999999995E-4</v>
      </c>
      <c r="AB159" s="141">
        <v>5.4589999999999994E-3</v>
      </c>
      <c r="AC159" s="141" t="s">
        <v>442</v>
      </c>
      <c r="AD159" s="141">
        <v>3.1767999999999998E-2</v>
      </c>
      <c r="AE159" s="58"/>
      <c r="AF159" s="143">
        <v>6394.6880460000002</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0.53246621702065944</v>
      </c>
      <c r="X163" s="22">
        <v>3.8337567625487479</v>
      </c>
      <c r="Y163" s="22">
        <v>2.5025912199970994</v>
      </c>
      <c r="Z163" s="22">
        <v>1.2246722991475167</v>
      </c>
      <c r="AA163" s="22">
        <v>1.4376587859557806</v>
      </c>
      <c r="AB163" s="22">
        <v>8.9986790676491442</v>
      </c>
      <c r="AC163" s="22" t="s">
        <v>442</v>
      </c>
      <c r="AD163" s="22">
        <v>0.15441520293599123</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96F59-3E69-4494-A366-76F01814042B}">
  <sheetPr codeName="Sheet17"/>
  <dimension ref="A1:AL170"/>
  <sheetViews>
    <sheetView zoomScale="75" zoomScaleNormal="75" workbookViewId="0">
      <pane xSplit="4" ySplit="13" topLeftCell="E148"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2005</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32.384462590946271</v>
      </c>
      <c r="F14" s="138">
        <v>0.36544630207927375</v>
      </c>
      <c r="G14" s="138">
        <v>42.503353800676308</v>
      </c>
      <c r="H14" s="138" t="s">
        <v>442</v>
      </c>
      <c r="I14" s="138">
        <v>1.0743141984830937</v>
      </c>
      <c r="J14" s="138">
        <v>1.5005891111251883</v>
      </c>
      <c r="K14" s="138">
        <v>1.9451133489420294</v>
      </c>
      <c r="L14" s="138">
        <v>4.2323846733083349E-2</v>
      </c>
      <c r="M14" s="138">
        <v>22.590332821610058</v>
      </c>
      <c r="N14" s="138">
        <v>0.888941490717994</v>
      </c>
      <c r="O14" s="138">
        <v>0.13018935960892544</v>
      </c>
      <c r="P14" s="138">
        <v>0.16486008892134288</v>
      </c>
      <c r="Q14" s="138">
        <v>0.84873556054244381</v>
      </c>
      <c r="R14" s="138">
        <v>0.53385700774490408</v>
      </c>
      <c r="S14" s="138">
        <v>0.65033847471445305</v>
      </c>
      <c r="T14" s="138">
        <v>8.1536497013002265</v>
      </c>
      <c r="U14" s="138">
        <v>2.3681449382024273</v>
      </c>
      <c r="V14" s="138">
        <v>3.9499875443706056</v>
      </c>
      <c r="W14" s="138">
        <v>0.80039361243154372</v>
      </c>
      <c r="X14" s="138">
        <v>6.8594803377802828E-5</v>
      </c>
      <c r="Y14" s="138">
        <v>3.1002876615040878E-3</v>
      </c>
      <c r="Z14" s="138">
        <v>2.45918407148684E-3</v>
      </c>
      <c r="AA14" s="138">
        <v>3.3652684634930631E-4</v>
      </c>
      <c r="AB14" s="138">
        <v>5.9645933827180368E-3</v>
      </c>
      <c r="AC14" s="138">
        <v>0.53692425663944532</v>
      </c>
      <c r="AD14" s="138">
        <v>2.6445523088211483E-4</v>
      </c>
      <c r="AE14" s="55"/>
      <c r="AF14" s="147">
        <v>32882.182654592289</v>
      </c>
      <c r="AG14" s="147">
        <v>79795.637799999997</v>
      </c>
      <c r="AH14" s="147">
        <v>83058.615066812097</v>
      </c>
      <c r="AI14" s="147" t="s">
        <v>430</v>
      </c>
      <c r="AJ14" s="147" t="s">
        <v>430</v>
      </c>
      <c r="AK14" s="147" t="s">
        <v>428</v>
      </c>
      <c r="AL14" s="45" t="s">
        <v>49</v>
      </c>
    </row>
    <row r="15" spans="1:38" s="1" customFormat="1" ht="26.25" customHeight="1" thickBot="1" x14ac:dyDescent="0.25">
      <c r="A15" s="65" t="s">
        <v>53</v>
      </c>
      <c r="B15" s="65" t="s">
        <v>54</v>
      </c>
      <c r="C15" s="66" t="s">
        <v>55</v>
      </c>
      <c r="D15" s="67"/>
      <c r="E15" s="138">
        <v>0.93609399999999998</v>
      </c>
      <c r="F15" s="138">
        <v>1.5602918443906776E-2</v>
      </c>
      <c r="G15" s="138">
        <v>0.91465400000000008</v>
      </c>
      <c r="H15" s="138" t="s">
        <v>442</v>
      </c>
      <c r="I15" s="138">
        <v>1.5588910272074171E-2</v>
      </c>
      <c r="J15" s="138">
        <v>2.3711135181051529E-2</v>
      </c>
      <c r="K15" s="138">
        <v>3.0779127968386267E-2</v>
      </c>
      <c r="L15" s="138">
        <v>1.4447626321557267E-3</v>
      </c>
      <c r="M15" s="138">
        <v>8.8475999999999999E-2</v>
      </c>
      <c r="N15" s="138">
        <v>1.4104437028935301E-2</v>
      </c>
      <c r="O15" s="138">
        <v>1.1815790311921008E-2</v>
      </c>
      <c r="P15" s="138">
        <v>2.4356447795950676E-3</v>
      </c>
      <c r="Q15" s="138">
        <v>7.0785660653909259E-3</v>
      </c>
      <c r="R15" s="138">
        <v>4.9380493505687885E-2</v>
      </c>
      <c r="S15" s="138">
        <v>3.058605351845628E-2</v>
      </c>
      <c r="T15" s="138">
        <v>1.0038309423434519</v>
      </c>
      <c r="U15" s="138">
        <v>1.1409569435830968E-2</v>
      </c>
      <c r="V15" s="138">
        <v>0.139747565203302</v>
      </c>
      <c r="W15" s="138">
        <v>3.1368793227018765E-3</v>
      </c>
      <c r="X15" s="138">
        <v>3.0476548738291073E-6</v>
      </c>
      <c r="Y15" s="138">
        <v>9.8358946355138469E-6</v>
      </c>
      <c r="Z15" s="138">
        <v>2.8745444325652717E-6</v>
      </c>
      <c r="AA15" s="138">
        <v>2.8745444325652717E-6</v>
      </c>
      <c r="AB15" s="138">
        <v>1.8632638374473495E-5</v>
      </c>
      <c r="AC15" s="138" t="s">
        <v>428</v>
      </c>
      <c r="AD15" s="138" t="s">
        <v>428</v>
      </c>
      <c r="AE15" s="55"/>
      <c r="AF15" s="147">
        <v>6367.1928439093235</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0.2861416232654071</v>
      </c>
      <c r="F16" s="138">
        <v>3.5852872748190477E-3</v>
      </c>
      <c r="G16" s="138">
        <v>0.15657832231797991</v>
      </c>
      <c r="H16" s="138" t="s">
        <v>442</v>
      </c>
      <c r="I16" s="138">
        <v>5.2505537443809515E-2</v>
      </c>
      <c r="J16" s="138">
        <v>7.5198645888380933E-2</v>
      </c>
      <c r="K16" s="138">
        <v>7.8206340468952376E-2</v>
      </c>
      <c r="L16" s="138">
        <v>0</v>
      </c>
      <c r="M16" s="138">
        <v>0.24269135395925892</v>
      </c>
      <c r="N16" s="138">
        <v>2.6993225338491949E-2</v>
      </c>
      <c r="O16" s="138">
        <v>1.5293651424160691E-3</v>
      </c>
      <c r="P16" s="138">
        <v>2.8558566003306939E-2</v>
      </c>
      <c r="Q16" s="138">
        <v>1.0491879504688485E-2</v>
      </c>
      <c r="R16" s="138">
        <v>5.6968543749459383E-3</v>
      </c>
      <c r="S16" s="138">
        <v>2.3949550064766612E-2</v>
      </c>
      <c r="T16" s="138">
        <v>1.0457098027234612E-2</v>
      </c>
      <c r="U16" s="138">
        <v>2.7604566212190472E-3</v>
      </c>
      <c r="V16" s="138">
        <v>4.3956009109507872E-2</v>
      </c>
      <c r="W16" s="138">
        <v>2.4876013287178523E-2</v>
      </c>
      <c r="X16" s="138">
        <v>3.1629141638240672E-7</v>
      </c>
      <c r="Y16" s="138">
        <v>3.2058528367927148E-7</v>
      </c>
      <c r="Z16" s="138">
        <v>3.6961240668709807E-8</v>
      </c>
      <c r="AA16" s="138">
        <v>3.2724845483393812E-8</v>
      </c>
      <c r="AB16" s="138">
        <v>7.0656278621378174E-7</v>
      </c>
      <c r="AC16" s="138">
        <v>4.6600347038476004E-9</v>
      </c>
      <c r="AD16" s="138">
        <v>2.7536568704554007E-9</v>
      </c>
      <c r="AE16" s="55"/>
      <c r="AF16" s="147">
        <v>0</v>
      </c>
      <c r="AG16" s="147">
        <v>951.88159352380944</v>
      </c>
      <c r="AH16" s="147">
        <v>1086.07</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4.1538323436732396E-6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2.8076076494095075</v>
      </c>
      <c r="F18" s="138">
        <v>0.15603150603160174</v>
      </c>
      <c r="G18" s="138">
        <v>4.6512956396301437</v>
      </c>
      <c r="H18" s="138" t="s">
        <v>442</v>
      </c>
      <c r="I18" s="138">
        <v>0.24241357810868791</v>
      </c>
      <c r="J18" s="138">
        <v>0.31577660907176536</v>
      </c>
      <c r="K18" s="138">
        <v>0.40381224622745815</v>
      </c>
      <c r="L18" s="138">
        <v>0.13558750425698832</v>
      </c>
      <c r="M18" s="138">
        <v>0.59863719896800871</v>
      </c>
      <c r="N18" s="138">
        <v>0.23476294513410018</v>
      </c>
      <c r="O18" s="138">
        <v>4.4018838075143988E-3</v>
      </c>
      <c r="P18" s="138">
        <v>1.68573626347639E-3</v>
      </c>
      <c r="Q18" s="138">
        <v>1.4683933940366132E-2</v>
      </c>
      <c r="R18" s="138">
        <v>0.18781083187268571</v>
      </c>
      <c r="S18" s="138">
        <v>0.10564305910827296</v>
      </c>
      <c r="T18" s="138">
        <v>3.8148790826872312</v>
      </c>
      <c r="U18" s="138">
        <v>1.4738307129569283E-3</v>
      </c>
      <c r="V18" s="138">
        <v>0.11746354209950359</v>
      </c>
      <c r="W18" s="138">
        <v>2.0541648669661666E-2</v>
      </c>
      <c r="X18" s="138">
        <v>2.7877951765969404E-2</v>
      </c>
      <c r="Y18" s="138">
        <v>0.22008909288923215</v>
      </c>
      <c r="Z18" s="138">
        <v>2.4943430527446308E-2</v>
      </c>
      <c r="AA18" s="138">
        <v>2.2008909288923215E-2</v>
      </c>
      <c r="AB18" s="138">
        <v>0.29491938447157112</v>
      </c>
      <c r="AC18" s="138" t="s">
        <v>430</v>
      </c>
      <c r="AD18" s="138" t="s">
        <v>430</v>
      </c>
      <c r="AE18" s="55"/>
      <c r="AF18" s="147">
        <v>14785.883378814699</v>
      </c>
      <c r="AG18" s="147" t="s">
        <v>430</v>
      </c>
      <c r="AH18" s="147">
        <v>291.30734012456026</v>
      </c>
      <c r="AI18" s="147" t="s">
        <v>430</v>
      </c>
      <c r="AJ18" s="147" t="s">
        <v>430</v>
      </c>
      <c r="AK18" s="147" t="s">
        <v>428</v>
      </c>
      <c r="AL18" s="45" t="s">
        <v>49</v>
      </c>
    </row>
    <row r="19" spans="1:38" s="2" customFormat="1" ht="26.25" customHeight="1" thickBot="1" x14ac:dyDescent="0.25">
      <c r="A19" s="65" t="s">
        <v>53</v>
      </c>
      <c r="B19" s="65" t="s">
        <v>62</v>
      </c>
      <c r="C19" s="66" t="s">
        <v>63</v>
      </c>
      <c r="D19" s="67"/>
      <c r="E19" s="138">
        <v>0.60619791442171</v>
      </c>
      <c r="F19" s="138">
        <v>0.14439864422549911</v>
      </c>
      <c r="G19" s="138">
        <v>1.2817502688966576</v>
      </c>
      <c r="H19" s="138" t="s">
        <v>442</v>
      </c>
      <c r="I19" s="138">
        <v>3.8638534897951347E-2</v>
      </c>
      <c r="J19" s="138">
        <v>4.9077805279401331E-2</v>
      </c>
      <c r="K19" s="138">
        <v>6.1604929737141316E-2</v>
      </c>
      <c r="L19" s="138">
        <v>1.4164952262903006E-2</v>
      </c>
      <c r="M19" s="138">
        <v>0.23925690220009443</v>
      </c>
      <c r="N19" s="138">
        <v>3.3464740052730757E-2</v>
      </c>
      <c r="O19" s="138">
        <v>6.3118961823988321E-4</v>
      </c>
      <c r="P19" s="138">
        <v>3.1088226193595886E-3</v>
      </c>
      <c r="Q19" s="138">
        <v>2.6248980043882537E-3</v>
      </c>
      <c r="R19" s="138">
        <v>2.6794347887164734E-2</v>
      </c>
      <c r="S19" s="138">
        <v>1.5046512491418532E-2</v>
      </c>
      <c r="T19" s="138">
        <v>0.54291187554605191</v>
      </c>
      <c r="U19" s="138">
        <v>5.202708859259888E-4</v>
      </c>
      <c r="V19" s="138">
        <v>2.0623253285437251E-2</v>
      </c>
      <c r="W19" s="138">
        <v>2.9229957068059951E-3</v>
      </c>
      <c r="X19" s="138">
        <v>3.9669227449509936E-3</v>
      </c>
      <c r="Y19" s="138">
        <v>3.131781114434995E-2</v>
      </c>
      <c r="Z19" s="138">
        <v>3.5493519296929945E-3</v>
      </c>
      <c r="AA19" s="138">
        <v>3.131781114434995E-3</v>
      </c>
      <c r="AB19" s="138">
        <v>4.1965866933428936E-2</v>
      </c>
      <c r="AC19" s="138" t="s">
        <v>430</v>
      </c>
      <c r="AD19" s="138" t="s">
        <v>430</v>
      </c>
      <c r="AE19" s="55"/>
      <c r="AF19" s="147">
        <v>2112.059420976148</v>
      </c>
      <c r="AG19" s="147" t="s">
        <v>430</v>
      </c>
      <c r="AH19" s="147">
        <v>5346.2339362964203</v>
      </c>
      <c r="AI19" s="147" t="s">
        <v>430</v>
      </c>
      <c r="AJ19" s="147" t="s">
        <v>430</v>
      </c>
      <c r="AK19" s="147" t="s">
        <v>428</v>
      </c>
      <c r="AL19" s="45" t="s">
        <v>49</v>
      </c>
    </row>
    <row r="20" spans="1:38" s="2" customFormat="1" ht="26.25" customHeight="1" thickBot="1" x14ac:dyDescent="0.25">
      <c r="A20" s="65" t="s">
        <v>53</v>
      </c>
      <c r="B20" s="65" t="s">
        <v>64</v>
      </c>
      <c r="C20" s="66" t="s">
        <v>65</v>
      </c>
      <c r="D20" s="67"/>
      <c r="E20" s="138">
        <v>5.7857231015976056E-2</v>
      </c>
      <c r="F20" s="138">
        <v>1.2340228757966304E-2</v>
      </c>
      <c r="G20" s="138">
        <v>4.6910853305616965E-2</v>
      </c>
      <c r="H20" s="138" t="s">
        <v>442</v>
      </c>
      <c r="I20" s="138">
        <v>4.7440072424889818E-3</v>
      </c>
      <c r="J20" s="138">
        <v>6.0822745029952083E-3</v>
      </c>
      <c r="K20" s="138">
        <v>7.6881952156026808E-3</v>
      </c>
      <c r="L20" s="138">
        <v>2.4862269087282439E-3</v>
      </c>
      <c r="M20" s="138">
        <v>2.2890796034991626E-2</v>
      </c>
      <c r="N20" s="138">
        <v>4.287077000428902E-3</v>
      </c>
      <c r="O20" s="138">
        <v>8.0674180187471776E-5</v>
      </c>
      <c r="P20" s="138">
        <v>2.5365207946904109E-4</v>
      </c>
      <c r="Q20" s="138">
        <v>3.0966951400104457E-4</v>
      </c>
      <c r="R20" s="138">
        <v>3.4314262749429135E-3</v>
      </c>
      <c r="S20" s="138">
        <v>1.928197272738361E-3</v>
      </c>
      <c r="T20" s="138">
        <v>6.9595359634370732E-2</v>
      </c>
      <c r="U20" s="138">
        <v>5.1134661112008164E-5</v>
      </c>
      <c r="V20" s="138">
        <v>2.4479448686784973E-3</v>
      </c>
      <c r="W20" s="138">
        <v>3.7471483294174341E-4</v>
      </c>
      <c r="X20" s="138">
        <v>5.0854155899236601E-4</v>
      </c>
      <c r="Y20" s="138">
        <v>4.0148017815186798E-3</v>
      </c>
      <c r="Z20" s="138">
        <v>4.55010868572117E-4</v>
      </c>
      <c r="AA20" s="138">
        <v>4.0148017815186794E-4</v>
      </c>
      <c r="AB20" s="138">
        <v>5.3798343872350305E-3</v>
      </c>
      <c r="AC20" s="138" t="s">
        <v>430</v>
      </c>
      <c r="AD20" s="138" t="s">
        <v>430</v>
      </c>
      <c r="AE20" s="55"/>
      <c r="AF20" s="147">
        <v>287.26647842796859</v>
      </c>
      <c r="AG20" s="147" t="s">
        <v>430</v>
      </c>
      <c r="AH20" s="147">
        <v>400.54759267127031</v>
      </c>
      <c r="AI20" s="147" t="s">
        <v>430</v>
      </c>
      <c r="AJ20" s="147" t="s">
        <v>430</v>
      </c>
      <c r="AK20" s="147" t="s">
        <v>428</v>
      </c>
      <c r="AL20" s="45" t="s">
        <v>49</v>
      </c>
    </row>
    <row r="21" spans="1:38" s="2" customFormat="1" ht="26.25" customHeight="1" thickBot="1" x14ac:dyDescent="0.25">
      <c r="A21" s="65" t="s">
        <v>53</v>
      </c>
      <c r="B21" s="65" t="s">
        <v>66</v>
      </c>
      <c r="C21" s="66" t="s">
        <v>67</v>
      </c>
      <c r="D21" s="67"/>
      <c r="E21" s="138">
        <v>1.7322255701164322</v>
      </c>
      <c r="F21" s="138">
        <v>1.0944296437645522</v>
      </c>
      <c r="G21" s="138">
        <v>2.9737014136111575</v>
      </c>
      <c r="H21" s="138">
        <v>2.5165600000000006E-3</v>
      </c>
      <c r="I21" s="138">
        <v>0.57731099839044964</v>
      </c>
      <c r="J21" s="138">
        <v>0.62065960261667097</v>
      </c>
      <c r="K21" s="138">
        <v>0.67239043823743283</v>
      </c>
      <c r="L21" s="138">
        <v>0.13205869547717039</v>
      </c>
      <c r="M21" s="138">
        <v>3.4875873138032585</v>
      </c>
      <c r="N21" s="138">
        <v>0.37859383744973957</v>
      </c>
      <c r="O21" s="138">
        <v>3.1927595384127261E-2</v>
      </c>
      <c r="P21" s="138">
        <v>2.2801538678583911E-2</v>
      </c>
      <c r="Q21" s="138">
        <v>1.314194951145514E-2</v>
      </c>
      <c r="R21" s="138">
        <v>0.12441078153328716</v>
      </c>
      <c r="S21" s="138">
        <v>7.4563445174023635E-2</v>
      </c>
      <c r="T21" s="138">
        <v>1.0429322883230447</v>
      </c>
      <c r="U21" s="138">
        <v>5.5619020176529005E-3</v>
      </c>
      <c r="V21" s="138">
        <v>1.5002358892739673</v>
      </c>
      <c r="W21" s="138">
        <v>0.41509737601654234</v>
      </c>
      <c r="X21" s="138">
        <v>9.7168655579301461E-2</v>
      </c>
      <c r="Y21" s="138">
        <v>0.17517039763548087</v>
      </c>
      <c r="Z21" s="138">
        <v>5.3347296398885288E-2</v>
      </c>
      <c r="AA21" s="138">
        <v>4.1919284194862842E-2</v>
      </c>
      <c r="AB21" s="138">
        <v>0.36760563380853051</v>
      </c>
      <c r="AC21" s="138">
        <v>2.0275438102628981E-3</v>
      </c>
      <c r="AD21" s="138">
        <v>0.32920842767692376</v>
      </c>
      <c r="AE21" s="55"/>
      <c r="AF21" s="147">
        <v>4360.7363053101944</v>
      </c>
      <c r="AG21" s="147">
        <v>1952.0375747466101</v>
      </c>
      <c r="AH21" s="147">
        <v>10535.774949740153</v>
      </c>
      <c r="AI21" s="147">
        <v>2097.1333333333337</v>
      </c>
      <c r="AJ21" s="147" t="s">
        <v>430</v>
      </c>
      <c r="AK21" s="147" t="s">
        <v>428</v>
      </c>
      <c r="AL21" s="45" t="s">
        <v>49</v>
      </c>
    </row>
    <row r="22" spans="1:38" s="2" customFormat="1" ht="26.25" customHeight="1" thickBot="1" x14ac:dyDescent="0.25">
      <c r="A22" s="65" t="s">
        <v>53</v>
      </c>
      <c r="B22" s="69" t="s">
        <v>68</v>
      </c>
      <c r="C22" s="66" t="s">
        <v>69</v>
      </c>
      <c r="D22" s="67"/>
      <c r="E22" s="138">
        <v>9.465284540155519</v>
      </c>
      <c r="F22" s="138">
        <v>0.70553969497577351</v>
      </c>
      <c r="G22" s="138">
        <v>3.2086144892790651</v>
      </c>
      <c r="H22" s="138" t="s">
        <v>442</v>
      </c>
      <c r="I22" s="138">
        <v>0.82810444004465045</v>
      </c>
      <c r="J22" s="138">
        <v>0.94431558095407631</v>
      </c>
      <c r="K22" s="138">
        <v>1.0557189795023443</v>
      </c>
      <c r="L22" s="138">
        <v>0.14880055908783829</v>
      </c>
      <c r="M22" s="138">
        <v>6.0473549392595398</v>
      </c>
      <c r="N22" s="138">
        <v>0.10956454543954909</v>
      </c>
      <c r="O22" s="138">
        <v>1.1185958389622592E-2</v>
      </c>
      <c r="P22" s="138">
        <v>0.10144396152150978</v>
      </c>
      <c r="Q22" s="138">
        <v>0.12043418145673454</v>
      </c>
      <c r="R22" s="138">
        <v>0.21469992012450298</v>
      </c>
      <c r="S22" s="138">
        <v>0.30691905897851618</v>
      </c>
      <c r="T22" s="138">
        <v>0.83355543469280213</v>
      </c>
      <c r="U22" s="138">
        <v>0.11225311126598503</v>
      </c>
      <c r="V22" s="138">
        <v>1.9463252319769686</v>
      </c>
      <c r="W22" s="138">
        <v>8.2099530151292149E-2</v>
      </c>
      <c r="X22" s="138">
        <v>1.8390405199871299E-2</v>
      </c>
      <c r="Y22" s="138">
        <v>5.4284680046449374E-2</v>
      </c>
      <c r="Z22" s="138">
        <v>1.1446568874737582E-2</v>
      </c>
      <c r="AA22" s="138">
        <v>9.2683838428085606E-3</v>
      </c>
      <c r="AB22" s="138">
        <v>9.3390037963866815E-2</v>
      </c>
      <c r="AC22" s="138">
        <v>2.0424866047419887E-2</v>
      </c>
      <c r="AD22" s="138">
        <v>0.50406217112298246</v>
      </c>
      <c r="AE22" s="55"/>
      <c r="AF22" s="147">
        <v>11822.630239241986</v>
      </c>
      <c r="AG22" s="147">
        <v>5906.884879748095</v>
      </c>
      <c r="AH22" s="147">
        <v>2646.6999273903807</v>
      </c>
      <c r="AI22" s="147" t="s">
        <v>430</v>
      </c>
      <c r="AJ22" s="147" t="s">
        <v>430</v>
      </c>
      <c r="AK22" s="147" t="s">
        <v>428</v>
      </c>
      <c r="AL22" s="45" t="s">
        <v>49</v>
      </c>
    </row>
    <row r="23" spans="1:38" s="2" customFormat="1" ht="26.25" customHeight="1" thickBot="1" x14ac:dyDescent="0.25">
      <c r="A23" s="65" t="s">
        <v>70</v>
      </c>
      <c r="B23" s="69" t="s">
        <v>393</v>
      </c>
      <c r="C23" s="66" t="s">
        <v>389</v>
      </c>
      <c r="D23" s="112"/>
      <c r="E23" s="138">
        <v>4.2650642971631232</v>
      </c>
      <c r="F23" s="138">
        <v>0.44142088729412077</v>
      </c>
      <c r="G23" s="138">
        <v>0.35664250008982806</v>
      </c>
      <c r="H23" s="138">
        <v>1.0457113113274995E-3</v>
      </c>
      <c r="I23" s="138">
        <v>0.27502207487913233</v>
      </c>
      <c r="J23" s="138">
        <v>0.27502207487913233</v>
      </c>
      <c r="K23" s="138">
        <v>0.27502207487913233</v>
      </c>
      <c r="L23" s="138">
        <v>0.17071237157421426</v>
      </c>
      <c r="M23" s="138">
        <v>1.4083117085303101</v>
      </c>
      <c r="N23" s="138">
        <v>9.0575873038686486E-2</v>
      </c>
      <c r="O23" s="138">
        <v>1.3071391391593745E-3</v>
      </c>
      <c r="P23" s="138">
        <v>5.660992064917906E-4</v>
      </c>
      <c r="Q23" s="138">
        <v>5.6609920649179054E-3</v>
      </c>
      <c r="R23" s="138">
        <v>6.5356956957968717E-3</v>
      </c>
      <c r="S23" s="138">
        <v>0.22221365365709364</v>
      </c>
      <c r="T23" s="138">
        <v>9.1499739741156202E-3</v>
      </c>
      <c r="U23" s="138">
        <v>1.3071391391593745E-3</v>
      </c>
      <c r="V23" s="138">
        <v>0.13071391391593745</v>
      </c>
      <c r="W23" s="138">
        <v>7.9253888908850673E-3</v>
      </c>
      <c r="X23" s="138">
        <v>3.9214174174781232E-3</v>
      </c>
      <c r="Y23" s="138">
        <v>6.5356956957968717E-3</v>
      </c>
      <c r="Z23" s="138">
        <v>9.6236865103604408E-3</v>
      </c>
      <c r="AA23" s="138">
        <v>8.4914880973768585E-3</v>
      </c>
      <c r="AB23" s="138">
        <v>2.8572287721012293E-2</v>
      </c>
      <c r="AC23" s="138">
        <v>0</v>
      </c>
      <c r="AD23" s="138">
        <v>0</v>
      </c>
      <c r="AE23" s="55"/>
      <c r="AF23" s="147">
        <v>5660.9920649179057</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1.2655695413329964</v>
      </c>
      <c r="F24" s="138">
        <v>0.49030338429038794</v>
      </c>
      <c r="G24" s="138">
        <v>1.5181832772911554</v>
      </c>
      <c r="H24" s="138">
        <v>0.14034878045000002</v>
      </c>
      <c r="I24" s="138">
        <v>0.37006307560910384</v>
      </c>
      <c r="J24" s="138">
        <v>0.39924945479546409</v>
      </c>
      <c r="K24" s="138">
        <v>0.43825351628563991</v>
      </c>
      <c r="L24" s="138">
        <v>9.0794768334425985E-2</v>
      </c>
      <c r="M24" s="138">
        <v>2.3365166004334426</v>
      </c>
      <c r="N24" s="138">
        <v>0.24693214642856021</v>
      </c>
      <c r="O24" s="138">
        <v>6.1508208194690987E-2</v>
      </c>
      <c r="P24" s="138">
        <v>9.5349025868872225E-3</v>
      </c>
      <c r="Q24" s="138">
        <v>7.0361716128440497E-3</v>
      </c>
      <c r="R24" s="138">
        <v>0.15971917318604056</v>
      </c>
      <c r="S24" s="138">
        <v>6.2728259346552517E-2</v>
      </c>
      <c r="T24" s="138">
        <v>0.98939967910547078</v>
      </c>
      <c r="U24" s="138">
        <v>3.8221059651573942E-3</v>
      </c>
      <c r="V24" s="138">
        <v>2.4728524461017587</v>
      </c>
      <c r="W24" s="138">
        <v>0.18236415533069827</v>
      </c>
      <c r="X24" s="138">
        <v>3.6733209279067168E-2</v>
      </c>
      <c r="Y24" s="138">
        <v>9.7012859773492346E-2</v>
      </c>
      <c r="Z24" s="138">
        <v>2.1625048941268519E-2</v>
      </c>
      <c r="AA24" s="138">
        <v>1.5576452263437889E-2</v>
      </c>
      <c r="AB24" s="138">
        <v>0.17094757025726592</v>
      </c>
      <c r="AC24" s="138">
        <v>4.3544245253271194E-3</v>
      </c>
      <c r="AD24" s="138">
        <v>8.0375470626871282E-2</v>
      </c>
      <c r="AE24" s="55"/>
      <c r="AF24" s="147">
        <v>5053.8506369818415</v>
      </c>
      <c r="AG24" s="147">
        <v>472.35508117277215</v>
      </c>
      <c r="AH24" s="147">
        <v>4040.743854598144</v>
      </c>
      <c r="AI24" s="147">
        <v>4579.1778750000003</v>
      </c>
      <c r="AJ24" s="147" t="s">
        <v>430</v>
      </c>
      <c r="AK24" s="147" t="s">
        <v>428</v>
      </c>
      <c r="AL24" s="45" t="s">
        <v>49</v>
      </c>
    </row>
    <row r="25" spans="1:38" s="2" customFormat="1" ht="26.25" customHeight="1" thickBot="1" x14ac:dyDescent="0.25">
      <c r="A25" s="65" t="s">
        <v>73</v>
      </c>
      <c r="B25" s="69" t="s">
        <v>74</v>
      </c>
      <c r="C25" s="71" t="s">
        <v>75</v>
      </c>
      <c r="D25" s="67"/>
      <c r="E25" s="138">
        <v>1.0342352123451577</v>
      </c>
      <c r="F25" s="138">
        <v>0.12242139576545817</v>
      </c>
      <c r="G25" s="138">
        <v>6.9627415815628216E-2</v>
      </c>
      <c r="H25" s="138" t="s">
        <v>442</v>
      </c>
      <c r="I25" s="138">
        <v>9.6668829463595063E-3</v>
      </c>
      <c r="J25" s="138">
        <v>9.6668829463595063E-3</v>
      </c>
      <c r="K25" s="138">
        <v>9.6668829463595063E-3</v>
      </c>
      <c r="L25" s="138">
        <v>4.6401038142525625E-3</v>
      </c>
      <c r="M25" s="138">
        <v>0.86883018897604025</v>
      </c>
      <c r="N25" s="138">
        <v>2.9243223741164391E-4</v>
      </c>
      <c r="O25" s="138">
        <v>2.1932417805873292E-5</v>
      </c>
      <c r="P25" s="138">
        <v>4.3864835611746584E-4</v>
      </c>
      <c r="Q25" s="138">
        <v>1.0966208902936646E-4</v>
      </c>
      <c r="R25" s="138">
        <v>7.3108059352910981E-4</v>
      </c>
      <c r="S25" s="138">
        <v>8.0418865288202075E-4</v>
      </c>
      <c r="T25" s="138">
        <v>2.9243223741164394E-5</v>
      </c>
      <c r="U25" s="138">
        <v>4.0209432644101038E-4</v>
      </c>
      <c r="V25" s="138">
        <v>0.10600668606172092</v>
      </c>
      <c r="W25" s="138" t="s">
        <v>442</v>
      </c>
      <c r="X25" s="138" t="s">
        <v>442</v>
      </c>
      <c r="Y25" s="138" t="s">
        <v>442</v>
      </c>
      <c r="Z25" s="138" t="s">
        <v>442</v>
      </c>
      <c r="AA25" s="138" t="s">
        <v>442</v>
      </c>
      <c r="AB25" s="138" t="s">
        <v>442</v>
      </c>
      <c r="AC25" s="138" t="s">
        <v>428</v>
      </c>
      <c r="AD25" s="138" t="s">
        <v>428</v>
      </c>
      <c r="AE25" s="55"/>
      <c r="AF25" s="147">
        <v>3655.4029676455489</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0.13018925967733233</v>
      </c>
      <c r="F26" s="138">
        <v>8.3264118894377029E-3</v>
      </c>
      <c r="G26" s="138">
        <v>7.8456647429259955E-3</v>
      </c>
      <c r="H26" s="138" t="s">
        <v>442</v>
      </c>
      <c r="I26" s="138">
        <v>6.4876707647787532E-4</v>
      </c>
      <c r="J26" s="138">
        <v>6.4876707647787532E-4</v>
      </c>
      <c r="K26" s="138">
        <v>6.4876707647787532E-4</v>
      </c>
      <c r="L26" s="138">
        <v>3.1140819670938012E-4</v>
      </c>
      <c r="M26" s="138">
        <v>8.4732543553967227E-2</v>
      </c>
      <c r="N26" s="138">
        <v>1.0897983495476522</v>
      </c>
      <c r="O26" s="138">
        <v>5.4103145822306651E-6</v>
      </c>
      <c r="P26" s="138">
        <v>6.223663126725481E-5</v>
      </c>
      <c r="Q26" s="138">
        <v>1.2805384231908043E-5</v>
      </c>
      <c r="R26" s="138">
        <v>9.1684548967437275E-5</v>
      </c>
      <c r="S26" s="138">
        <v>9.7284113298143273E-5</v>
      </c>
      <c r="T26" s="138">
        <v>6.6752370530371141E-6</v>
      </c>
      <c r="U26" s="138">
        <v>4.5631264196241447E-5</v>
      </c>
      <c r="V26" s="138">
        <v>1.2001087524806706E-2</v>
      </c>
      <c r="W26" s="138" t="s">
        <v>442</v>
      </c>
      <c r="X26" s="138" t="s">
        <v>442</v>
      </c>
      <c r="Y26" s="138" t="s">
        <v>442</v>
      </c>
      <c r="Z26" s="138" t="s">
        <v>442</v>
      </c>
      <c r="AA26" s="138" t="s">
        <v>442</v>
      </c>
      <c r="AB26" s="138" t="s">
        <v>442</v>
      </c>
      <c r="AC26" s="138" t="s">
        <v>428</v>
      </c>
      <c r="AD26" s="138" t="s">
        <v>428</v>
      </c>
      <c r="AE26" s="55"/>
      <c r="AF26" s="147">
        <v>412.15934861077125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12.416827401859379</v>
      </c>
      <c r="F27" s="138">
        <v>10.010926058860964</v>
      </c>
      <c r="G27" s="138">
        <v>0.39127080373734813</v>
      </c>
      <c r="H27" s="138">
        <v>2.4664215945952521</v>
      </c>
      <c r="I27" s="138">
        <v>0.36833777428550663</v>
      </c>
      <c r="J27" s="138">
        <v>0.3683377742855074</v>
      </c>
      <c r="K27" s="138">
        <v>0.3683377742855064</v>
      </c>
      <c r="L27" s="138">
        <v>0.21307668615527758</v>
      </c>
      <c r="M27" s="138">
        <v>131.06531389230989</v>
      </c>
      <c r="N27" s="138">
        <v>4.5288696342797613E-2</v>
      </c>
      <c r="O27" s="138">
        <v>3.5359125441259965E-4</v>
      </c>
      <c r="P27" s="138">
        <v>1.6322125502630434E-2</v>
      </c>
      <c r="Q27" s="138">
        <v>5.3791412910435819E-4</v>
      </c>
      <c r="R27" s="138">
        <v>1.3223172067468991E-2</v>
      </c>
      <c r="S27" s="138">
        <v>9.3332895141224614E-3</v>
      </c>
      <c r="T27" s="138">
        <v>3.953390713463012E-3</v>
      </c>
      <c r="U27" s="138">
        <v>3.6864574938351734E-4</v>
      </c>
      <c r="V27" s="138">
        <v>6.1278183497407879E-2</v>
      </c>
      <c r="W27" s="138">
        <v>1.0770143999999999</v>
      </c>
      <c r="X27" s="138">
        <v>2.07067331953E-2</v>
      </c>
      <c r="Y27" s="138">
        <v>2.34640577815E-2</v>
      </c>
      <c r="Z27" s="138">
        <v>1.74576864867E-2</v>
      </c>
      <c r="AA27" s="138">
        <v>2.2544531803499999E-2</v>
      </c>
      <c r="AB27" s="138">
        <v>8.4173009266999999E-2</v>
      </c>
      <c r="AC27" s="138">
        <v>1.0770144E-3</v>
      </c>
      <c r="AD27" s="138">
        <v>2.156069E-4</v>
      </c>
      <c r="AE27" s="55"/>
      <c r="AF27" s="147">
        <v>88704.68700167819</v>
      </c>
      <c r="AG27" s="147" t="s">
        <v>428</v>
      </c>
      <c r="AH27" s="147" t="s">
        <v>430</v>
      </c>
      <c r="AI27" s="147">
        <v>6.317005602516649</v>
      </c>
      <c r="AJ27" s="147" t="s">
        <v>430</v>
      </c>
      <c r="AK27" s="147" t="s">
        <v>428</v>
      </c>
      <c r="AL27" s="45" t="s">
        <v>49</v>
      </c>
    </row>
    <row r="28" spans="1:38" s="2" customFormat="1" ht="26.25" customHeight="1" thickBot="1" x14ac:dyDescent="0.25">
      <c r="A28" s="65" t="s">
        <v>78</v>
      </c>
      <c r="B28" s="65" t="s">
        <v>81</v>
      </c>
      <c r="C28" s="66" t="s">
        <v>82</v>
      </c>
      <c r="D28" s="67"/>
      <c r="E28" s="138">
        <v>10.758255724280433</v>
      </c>
      <c r="F28" s="138">
        <v>1.1303150292337436</v>
      </c>
      <c r="G28" s="138">
        <v>5.506459837017974E-2</v>
      </c>
      <c r="H28" s="138">
        <v>1.727745818657643E-2</v>
      </c>
      <c r="I28" s="138">
        <v>0.90667474119593705</v>
      </c>
      <c r="J28" s="138">
        <v>0.90667474119593694</v>
      </c>
      <c r="K28" s="138">
        <v>0.90667474119593672</v>
      </c>
      <c r="L28" s="138">
        <v>0.58871955520102248</v>
      </c>
      <c r="M28" s="138">
        <v>4.7470120319354896</v>
      </c>
      <c r="N28" s="138">
        <v>5.396024514639137E-4</v>
      </c>
      <c r="O28" s="138">
        <v>3.7576334231405377E-5</v>
      </c>
      <c r="P28" s="138">
        <v>3.8999633413467098E-3</v>
      </c>
      <c r="Q28" s="138">
        <v>7.4487643765352678E-5</v>
      </c>
      <c r="R28" s="138">
        <v>6.2037649781430271E-3</v>
      </c>
      <c r="S28" s="138">
        <v>4.1620025827453855E-3</v>
      </c>
      <c r="T28" s="138">
        <v>1.6028070738749247E-4</v>
      </c>
      <c r="U28" s="138">
        <v>7.382261906789463E-5</v>
      </c>
      <c r="V28" s="138">
        <v>1.3268120691297285E-2</v>
      </c>
      <c r="W28" s="138">
        <v>0.6583642999999999</v>
      </c>
      <c r="X28" s="138">
        <v>1.9451738579899999E-2</v>
      </c>
      <c r="Y28" s="138">
        <v>2.1800548258399999E-2</v>
      </c>
      <c r="Z28" s="138">
        <v>1.7102017991499997E-2</v>
      </c>
      <c r="AA28" s="138">
        <v>1.811945039E-2</v>
      </c>
      <c r="AB28" s="138">
        <v>7.6473755219799988E-2</v>
      </c>
      <c r="AC28" s="138">
        <v>6.583642E-4</v>
      </c>
      <c r="AD28" s="138">
        <v>1.3222240000000001E-4</v>
      </c>
      <c r="AE28" s="55"/>
      <c r="AF28" s="147">
        <v>31710.161232616487</v>
      </c>
      <c r="AG28" s="147" t="s">
        <v>428</v>
      </c>
      <c r="AH28" s="147" t="s">
        <v>430</v>
      </c>
      <c r="AI28" s="147">
        <v>14.372384934095052</v>
      </c>
      <c r="AJ28" s="147" t="s">
        <v>430</v>
      </c>
      <c r="AK28" s="147" t="s">
        <v>428</v>
      </c>
      <c r="AL28" s="45" t="s">
        <v>49</v>
      </c>
    </row>
    <row r="29" spans="1:38" s="2" customFormat="1" ht="26.25" customHeight="1" thickBot="1" x14ac:dyDescent="0.25">
      <c r="A29" s="65" t="s">
        <v>78</v>
      </c>
      <c r="B29" s="65" t="s">
        <v>83</v>
      </c>
      <c r="C29" s="66" t="s">
        <v>84</v>
      </c>
      <c r="D29" s="67"/>
      <c r="E29" s="138">
        <v>39.251020438998275</v>
      </c>
      <c r="F29" s="138">
        <v>1.537972779872631</v>
      </c>
      <c r="G29" s="138">
        <v>8.8112011643168328E-2</v>
      </c>
      <c r="H29" s="138">
        <v>1.6091199769458279E-2</v>
      </c>
      <c r="I29" s="138">
        <v>0.90829053440811114</v>
      </c>
      <c r="J29" s="138">
        <v>0.90829053440811147</v>
      </c>
      <c r="K29" s="138">
        <v>0.90829053440811069</v>
      </c>
      <c r="L29" s="138">
        <v>0.58395419535349258</v>
      </c>
      <c r="M29" s="138">
        <v>8.3819448616060761</v>
      </c>
      <c r="N29" s="138">
        <v>6.252020529551375E-4</v>
      </c>
      <c r="O29" s="138">
        <v>5.96304127151709E-5</v>
      </c>
      <c r="P29" s="138">
        <v>6.3060131909556403E-3</v>
      </c>
      <c r="Q29" s="138">
        <v>1.1914234097552201E-4</v>
      </c>
      <c r="R29" s="138">
        <v>1.0104349967593971E-2</v>
      </c>
      <c r="S29" s="138">
        <v>6.7761843942974603E-3</v>
      </c>
      <c r="T29" s="138">
        <v>2.4029891768298045E-4</v>
      </c>
      <c r="U29" s="138">
        <v>1.1902385652070221E-4</v>
      </c>
      <c r="V29" s="138">
        <v>2.1420739640081801E-2</v>
      </c>
      <c r="W29" s="138">
        <v>0.34972839999999999</v>
      </c>
      <c r="X29" s="138">
        <v>4.9961203036999998E-3</v>
      </c>
      <c r="Y29" s="138">
        <v>3.0254284061399999E-2</v>
      </c>
      <c r="Z29" s="138">
        <v>3.3807080721799998E-2</v>
      </c>
      <c r="AA29" s="138">
        <v>7.7717426950000001E-3</v>
      </c>
      <c r="AB29" s="138">
        <v>7.6829227781899989E-2</v>
      </c>
      <c r="AC29" s="138">
        <v>3.2855550000000002E-4</v>
      </c>
      <c r="AD29" s="138">
        <v>6.9255200000000001E-5</v>
      </c>
      <c r="AE29" s="55"/>
      <c r="AF29" s="147">
        <v>51457.153538103048</v>
      </c>
      <c r="AG29" s="147" t="s">
        <v>428</v>
      </c>
      <c r="AH29" s="147" t="s">
        <v>430</v>
      </c>
      <c r="AI29" s="147">
        <v>23.51674926593029</v>
      </c>
      <c r="AJ29" s="147" t="s">
        <v>430</v>
      </c>
      <c r="AK29" s="147" t="s">
        <v>428</v>
      </c>
      <c r="AL29" s="45" t="s">
        <v>49</v>
      </c>
    </row>
    <row r="30" spans="1:38" s="2" customFormat="1" ht="26.25" customHeight="1" thickBot="1" x14ac:dyDescent="0.25">
      <c r="A30" s="65" t="s">
        <v>78</v>
      </c>
      <c r="B30" s="65" t="s">
        <v>85</v>
      </c>
      <c r="C30" s="66" t="s">
        <v>86</v>
      </c>
      <c r="D30" s="67"/>
      <c r="E30" s="138">
        <v>5.1258593699579628E-2</v>
      </c>
      <c r="F30" s="138">
        <v>0.31269273298614136</v>
      </c>
      <c r="G30" s="138">
        <v>1.2618976000429826E-3</v>
      </c>
      <c r="H30" s="138">
        <v>3.4697090782923208E-4</v>
      </c>
      <c r="I30" s="138">
        <v>7.2215426434700976E-3</v>
      </c>
      <c r="J30" s="138">
        <v>7.2215426434700976E-3</v>
      </c>
      <c r="K30" s="138">
        <v>7.2215426434700958E-3</v>
      </c>
      <c r="L30" s="138">
        <v>1.0458885792552614E-3</v>
      </c>
      <c r="M30" s="138">
        <v>2.2594795436338986</v>
      </c>
      <c r="N30" s="138">
        <v>1.5516083926561374E-4</v>
      </c>
      <c r="O30" s="138">
        <v>1.1092565165585651E-4</v>
      </c>
      <c r="P30" s="138">
        <v>5.036048884676885E-5</v>
      </c>
      <c r="Q30" s="138">
        <v>1.7365685809230643E-6</v>
      </c>
      <c r="R30" s="138">
        <v>4.9864873711969794E-4</v>
      </c>
      <c r="S30" s="138">
        <v>1.8753999570589049E-2</v>
      </c>
      <c r="T30" s="138">
        <v>7.8096710983857674E-4</v>
      </c>
      <c r="U30" s="138">
        <v>1.1044421332573121E-4</v>
      </c>
      <c r="V30" s="138">
        <v>1.1028199355022639E-2</v>
      </c>
      <c r="W30" s="138">
        <v>5.1244999999999997E-3</v>
      </c>
      <c r="X30" s="138">
        <v>6.2236001199999998E-5</v>
      </c>
      <c r="Y30" s="138">
        <v>9.2667967000000011E-5</v>
      </c>
      <c r="Z30" s="138">
        <v>4.4570510100000002E-5</v>
      </c>
      <c r="AA30" s="138">
        <v>1.0549820640000001E-4</v>
      </c>
      <c r="AB30" s="138">
        <v>3.0497268470000002E-4</v>
      </c>
      <c r="AC30" s="138">
        <v>5.1243999999999996E-6</v>
      </c>
      <c r="AD30" s="138">
        <v>2.7037999999999998E-6</v>
      </c>
      <c r="AE30" s="55"/>
      <c r="AF30" s="147">
        <v>259.43724213757014</v>
      </c>
      <c r="AG30" s="147" t="s">
        <v>428</v>
      </c>
      <c r="AH30" s="147" t="s">
        <v>430</v>
      </c>
      <c r="AI30" s="147">
        <v>1.182113256970803E-3</v>
      </c>
      <c r="AJ30" s="147" t="s">
        <v>430</v>
      </c>
      <c r="AK30" s="147" t="s">
        <v>428</v>
      </c>
      <c r="AL30" s="45" t="s">
        <v>49</v>
      </c>
    </row>
    <row r="31" spans="1:38" s="2" customFormat="1" ht="26.25" customHeight="1" thickBot="1" x14ac:dyDescent="0.25">
      <c r="A31" s="65" t="s">
        <v>78</v>
      </c>
      <c r="B31" s="65" t="s">
        <v>87</v>
      </c>
      <c r="C31" s="66" t="s">
        <v>88</v>
      </c>
      <c r="D31" s="67"/>
      <c r="E31" s="138" t="s">
        <v>428</v>
      </c>
      <c r="F31" s="138">
        <v>2.7393500479239559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0.70815220287478675</v>
      </c>
      <c r="J32" s="138">
        <v>1.3876022976875857</v>
      </c>
      <c r="K32" s="138">
        <v>1.7495828041838208</v>
      </c>
      <c r="L32" s="138">
        <v>0.1548611772874969</v>
      </c>
      <c r="M32" s="138" t="s">
        <v>428</v>
      </c>
      <c r="N32" s="138">
        <v>5.5499766237608856</v>
      </c>
      <c r="O32" s="138">
        <v>2.3959858360290524E-2</v>
      </c>
      <c r="P32" s="138">
        <v>0</v>
      </c>
      <c r="Q32" s="138">
        <v>6.328318198956584E-2</v>
      </c>
      <c r="R32" s="138">
        <v>2.0751571797751138</v>
      </c>
      <c r="S32" s="138">
        <v>45.592681386614714</v>
      </c>
      <c r="T32" s="138">
        <v>0.31645992576397475</v>
      </c>
      <c r="U32" s="138">
        <v>3.4991656083676409E-2</v>
      </c>
      <c r="V32" s="138">
        <v>14.110643166434622</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55048.895708210046</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0.318144899745476</v>
      </c>
      <c r="J33" s="138">
        <v>0.58915722175088148</v>
      </c>
      <c r="K33" s="138">
        <v>1.178314443501763</v>
      </c>
      <c r="L33" s="138">
        <v>1.2490133101118687E-2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55048.895708210046</v>
      </c>
      <c r="AL33" s="45" t="s">
        <v>413</v>
      </c>
    </row>
    <row r="34" spans="1:38" s="2" customFormat="1" ht="26.25" customHeight="1" thickBot="1" x14ac:dyDescent="0.25">
      <c r="A34" s="65" t="s">
        <v>70</v>
      </c>
      <c r="B34" s="65" t="s">
        <v>93</v>
      </c>
      <c r="C34" s="66" t="s">
        <v>94</v>
      </c>
      <c r="D34" s="67"/>
      <c r="E34" s="138">
        <v>2.0170896785109984</v>
      </c>
      <c r="F34" s="138">
        <v>0.17899746192893404</v>
      </c>
      <c r="G34" s="138">
        <v>0.10502802453197971</v>
      </c>
      <c r="H34" s="138">
        <v>2.6945854483925551E-4</v>
      </c>
      <c r="I34" s="138">
        <v>5.2736886632825733E-2</v>
      </c>
      <c r="J34" s="138">
        <v>5.5431472081218292E-2</v>
      </c>
      <c r="K34" s="138">
        <v>5.8510998307952623E-2</v>
      </c>
      <c r="L34" s="138">
        <v>3.8032148900169212E-2</v>
      </c>
      <c r="M34" s="138">
        <v>0.41188663282571908</v>
      </c>
      <c r="N34" s="138" t="s">
        <v>442</v>
      </c>
      <c r="O34" s="138">
        <v>3.8494077834179359E-4</v>
      </c>
      <c r="P34" s="138" t="s">
        <v>442</v>
      </c>
      <c r="Q34" s="138" t="s">
        <v>442</v>
      </c>
      <c r="R34" s="138">
        <v>1.924703891708968E-3</v>
      </c>
      <c r="S34" s="138">
        <v>6.543993231810491E-2</v>
      </c>
      <c r="T34" s="138">
        <v>2.6945854483925555E-3</v>
      </c>
      <c r="U34" s="138">
        <v>3.8494077834179359E-4</v>
      </c>
      <c r="V34" s="138">
        <v>3.8494077834179359E-2</v>
      </c>
      <c r="W34" s="138">
        <v>1.8083028800722257E-2</v>
      </c>
      <c r="X34" s="138">
        <v>1.1548223350253807E-3</v>
      </c>
      <c r="Y34" s="138">
        <v>1.924703891708968E-3</v>
      </c>
      <c r="Z34" s="138">
        <v>1.7480261174031503E-3</v>
      </c>
      <c r="AA34" s="138">
        <v>4.0184508446049482E-4</v>
      </c>
      <c r="AB34" s="138">
        <v>5.2293974285979932E-3</v>
      </c>
      <c r="AC34" s="138" t="s">
        <v>428</v>
      </c>
      <c r="AD34" s="138" t="s">
        <v>428</v>
      </c>
      <c r="AE34" s="55"/>
      <c r="AF34" s="147">
        <v>1667.1115005076144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4.4222796782059692</v>
      </c>
      <c r="F36" s="138">
        <v>0.1141852508171078</v>
      </c>
      <c r="G36" s="138">
        <v>0.67110436984537658</v>
      </c>
      <c r="H36" s="138" t="s">
        <v>442</v>
      </c>
      <c r="I36" s="138">
        <v>0.1218659481533424</v>
      </c>
      <c r="J36" s="138">
        <v>0.14335920666977012</v>
      </c>
      <c r="K36" s="138">
        <v>0.14335920666977012</v>
      </c>
      <c r="L36" s="138">
        <v>2.6663786350728982E-2</v>
      </c>
      <c r="M36" s="138">
        <v>0.25065483607868227</v>
      </c>
      <c r="N36" s="138">
        <v>9.4893043464137211E-3</v>
      </c>
      <c r="O36" s="138">
        <v>8.4071571895490171E-4</v>
      </c>
      <c r="P36" s="138">
        <v>1.8021471568647049E-3</v>
      </c>
      <c r="Q36" s="138">
        <v>1.4162862875819608E-2</v>
      </c>
      <c r="R36" s="138">
        <v>1.5363578594774507E-2</v>
      </c>
      <c r="S36" s="138">
        <v>6.4802983268031356E-2</v>
      </c>
      <c r="T36" s="138">
        <v>0.62407157189549023</v>
      </c>
      <c r="U36" s="138">
        <v>8.5871571895490169E-3</v>
      </c>
      <c r="V36" s="138">
        <v>7.9285886274588185E-2</v>
      </c>
      <c r="W36" s="138">
        <v>1.4709304346413724E-2</v>
      </c>
      <c r="X36" s="138">
        <v>1.8614314379098034E-4</v>
      </c>
      <c r="Y36" s="138">
        <v>6.3614314379098025E-4</v>
      </c>
      <c r="Z36" s="138">
        <v>8.4071571895490171E-4</v>
      </c>
      <c r="AA36" s="138">
        <v>2.1007157189549015E-4</v>
      </c>
      <c r="AB36" s="138">
        <v>1.8730735784323526E-3</v>
      </c>
      <c r="AC36" s="138">
        <v>6.3657257516392136E-3</v>
      </c>
      <c r="AD36" s="138">
        <v>1.2086719732028626E-2</v>
      </c>
      <c r="AE36" s="55"/>
      <c r="AF36" s="147">
        <v>2824.1403734013238</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0.12889940255605065</v>
      </c>
      <c r="F37" s="138">
        <v>4.2966467518683561E-3</v>
      </c>
      <c r="G37" s="138">
        <v>2.6642588383803475E-4</v>
      </c>
      <c r="H37" s="138" t="s">
        <v>442</v>
      </c>
      <c r="I37" s="138">
        <v>5.3708084398354451E-4</v>
      </c>
      <c r="J37" s="138">
        <v>5.3708084398354451E-4</v>
      </c>
      <c r="K37" s="138">
        <v>5.3708084398354451E-4</v>
      </c>
      <c r="L37" s="138">
        <v>1.3427021099588612E-5</v>
      </c>
      <c r="M37" s="138">
        <v>1.2889940255605066E-2</v>
      </c>
      <c r="N37" s="138">
        <v>4.0281063298765834E-6</v>
      </c>
      <c r="O37" s="138">
        <v>6.7135105497943049E-7</v>
      </c>
      <c r="P37" s="138">
        <v>2.685404219917722E-4</v>
      </c>
      <c r="Q37" s="138">
        <v>3.2224850639012663E-4</v>
      </c>
      <c r="R37" s="138">
        <v>2.040907207137469E-6</v>
      </c>
      <c r="S37" s="138">
        <v>2.040907207137469E-7</v>
      </c>
      <c r="T37" s="138">
        <v>1.3695561521580383E-6</v>
      </c>
      <c r="U37" s="138">
        <v>2.9539446419094941E-5</v>
      </c>
      <c r="V37" s="138">
        <v>4.0281063298765834E-6</v>
      </c>
      <c r="W37" s="138" t="s">
        <v>428</v>
      </c>
      <c r="X37" s="138" t="s">
        <v>442</v>
      </c>
      <c r="Y37" s="138" t="s">
        <v>442</v>
      </c>
      <c r="Z37" s="138" t="s">
        <v>442</v>
      </c>
      <c r="AA37" s="138" t="s">
        <v>442</v>
      </c>
      <c r="AB37" s="138" t="s">
        <v>442</v>
      </c>
      <c r="AC37" s="138" t="s">
        <v>442</v>
      </c>
      <c r="AD37" s="138" t="s">
        <v>442</v>
      </c>
      <c r="AE37" s="55"/>
      <c r="AF37" s="147" t="s">
        <v>430</v>
      </c>
      <c r="AG37" s="147" t="s">
        <v>428</v>
      </c>
      <c r="AH37" s="147">
        <v>2685.404219917722</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2.3428105530945067</v>
      </c>
      <c r="F39" s="138">
        <v>0.55014942048310111</v>
      </c>
      <c r="G39" s="138">
        <v>1.2327103628090335</v>
      </c>
      <c r="H39" s="138">
        <v>2.6687952000000001E-4</v>
      </c>
      <c r="I39" s="138">
        <v>0.30535202829360325</v>
      </c>
      <c r="J39" s="138">
        <v>0.36725665284294234</v>
      </c>
      <c r="K39" s="138">
        <v>0.43722239694637077</v>
      </c>
      <c r="L39" s="138">
        <v>0.10382667004227078</v>
      </c>
      <c r="M39" s="138">
        <v>1.9110029713700081</v>
      </c>
      <c r="N39" s="138">
        <v>0.31818193916866899</v>
      </c>
      <c r="O39" s="138">
        <v>5.2554094624642795E-3</v>
      </c>
      <c r="P39" s="138">
        <v>1.1532674048515337E-2</v>
      </c>
      <c r="Q39" s="138">
        <v>1.6388071445907634E-2</v>
      </c>
      <c r="R39" s="138">
        <v>0.14795918200107089</v>
      </c>
      <c r="S39" s="138">
        <v>9.4382551516732333E-2</v>
      </c>
      <c r="T39" s="138">
        <v>2.7009444330510579</v>
      </c>
      <c r="U39" s="138">
        <v>3.9573199717999278E-3</v>
      </c>
      <c r="V39" s="138">
        <v>0.32497056616669295</v>
      </c>
      <c r="W39" s="138">
        <v>0.29378125677831829</v>
      </c>
      <c r="X39" s="138">
        <v>7.1493205597790516E-2</v>
      </c>
      <c r="Y39" s="138">
        <v>0.22211971201973657</v>
      </c>
      <c r="Z39" s="138">
        <v>4.4575890776898386E-2</v>
      </c>
      <c r="AA39" s="138">
        <v>3.6583363852512235E-2</v>
      </c>
      <c r="AB39" s="138">
        <v>0.37477217224693771</v>
      </c>
      <c r="AC39" s="138">
        <v>3.0145322157536505E-3</v>
      </c>
      <c r="AD39" s="138">
        <v>0.19351399162805866</v>
      </c>
      <c r="AE39" s="55"/>
      <c r="AF39" s="147">
        <v>12992.291331421709</v>
      </c>
      <c r="AG39" s="147">
        <v>1138.3094009943361</v>
      </c>
      <c r="AH39" s="147">
        <v>12367.613899179083</v>
      </c>
      <c r="AI39" s="147">
        <v>7.2129600000000007</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6.7820774549424625</v>
      </c>
      <c r="F41" s="138">
        <v>13.491317347539088</v>
      </c>
      <c r="G41" s="138">
        <v>12.92913353647412</v>
      </c>
      <c r="H41" s="138">
        <v>0.12199043023082805</v>
      </c>
      <c r="I41" s="138">
        <v>8.532311762011636</v>
      </c>
      <c r="J41" s="138">
        <v>8.5454329307693406</v>
      </c>
      <c r="K41" s="138">
        <v>9.2018649314842627</v>
      </c>
      <c r="L41" s="138">
        <v>0.75289109969100421</v>
      </c>
      <c r="M41" s="138">
        <v>112.10069520856931</v>
      </c>
      <c r="N41" s="138">
        <v>2.1917601457063856</v>
      </c>
      <c r="O41" s="138">
        <v>2.2872039166865428E-2</v>
      </c>
      <c r="P41" s="138">
        <v>8.8361591461740038E-2</v>
      </c>
      <c r="Q41" s="138">
        <v>3.6153896460938577E-2</v>
      </c>
      <c r="R41" s="138">
        <v>0.24434262459925726</v>
      </c>
      <c r="S41" s="138">
        <v>0.44618679942917899</v>
      </c>
      <c r="T41" s="138">
        <v>0.21894002118023123</v>
      </c>
      <c r="U41" s="138">
        <v>2.6083380351304739</v>
      </c>
      <c r="V41" s="138">
        <v>4.7124572692317166</v>
      </c>
      <c r="W41" s="138">
        <v>14.632826072995465</v>
      </c>
      <c r="X41" s="138">
        <v>3.2350115824099728</v>
      </c>
      <c r="Y41" s="138">
        <v>5.2688044030328962</v>
      </c>
      <c r="Z41" s="138">
        <v>2.5306526275695838</v>
      </c>
      <c r="AA41" s="138">
        <v>2.0551274689489061</v>
      </c>
      <c r="AB41" s="138">
        <v>13.089596081961361</v>
      </c>
      <c r="AC41" s="138">
        <v>1.681190414623978E-2</v>
      </c>
      <c r="AD41" s="138">
        <v>3.6941161765684956</v>
      </c>
      <c r="AE41" s="55"/>
      <c r="AF41" s="147">
        <v>60528.685263748077</v>
      </c>
      <c r="AG41" s="147">
        <v>21729.862910990109</v>
      </c>
      <c r="AH41" s="147">
        <v>25410.242000000002</v>
      </c>
      <c r="AI41" s="147">
        <v>667.87782828518255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0.11757679806692847</v>
      </c>
      <c r="F43" s="138">
        <v>1.1757679806692848E-2</v>
      </c>
      <c r="G43" s="138">
        <v>7.4073382782164923E-2</v>
      </c>
      <c r="H43" s="138" t="s">
        <v>442</v>
      </c>
      <c r="I43" s="138">
        <v>1.9400171681043198E-2</v>
      </c>
      <c r="J43" s="138">
        <v>0</v>
      </c>
      <c r="K43" s="138">
        <v>1.9400171681043198E-2</v>
      </c>
      <c r="L43" s="138">
        <v>2.5279011584389621E-2</v>
      </c>
      <c r="M43" s="138">
        <v>4.7030719226771392E-2</v>
      </c>
      <c r="N43" s="138">
        <v>1.8812287690708553E-2</v>
      </c>
      <c r="O43" s="138">
        <v>3.527303942007854E-4</v>
      </c>
      <c r="P43" s="138">
        <v>1.1757679806692849E-4</v>
      </c>
      <c r="Q43" s="138">
        <v>1.1757679806692846E-3</v>
      </c>
      <c r="R43" s="138">
        <v>1.5049830152566846E-2</v>
      </c>
      <c r="S43" s="138">
        <v>8.4655294608188512E-3</v>
      </c>
      <c r="T43" s="138">
        <v>0.30569967497401401</v>
      </c>
      <c r="U43" s="138">
        <v>1.1757679806692849E-4</v>
      </c>
      <c r="V43" s="138">
        <v>9.4061438453542767E-3</v>
      </c>
      <c r="W43" s="138">
        <v>7.0546078840157088E-3</v>
      </c>
      <c r="X43" s="138">
        <v>2.2339591632716408E-3</v>
      </c>
      <c r="Y43" s="138">
        <v>1.763651971003927E-2</v>
      </c>
      <c r="Z43" s="138">
        <v>1.998805567137784E-3</v>
      </c>
      <c r="AA43" s="138">
        <v>1.7636519710039272E-3</v>
      </c>
      <c r="AB43" s="138">
        <v>2.3632936411452622E-2</v>
      </c>
      <c r="AC43" s="138">
        <v>2.5866895574724262E-4</v>
      </c>
      <c r="AD43" s="138">
        <v>1.5284983748700703E-7</v>
      </c>
      <c r="AE43" s="55"/>
      <c r="AF43" s="147">
        <v>1175.7679806692847</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9.0935935384484026</v>
      </c>
      <c r="F44" s="138">
        <v>0.95211707994861206</v>
      </c>
      <c r="G44" s="138">
        <v>0.6666604450394843</v>
      </c>
      <c r="H44" s="138">
        <v>1.9003737148151375E-3</v>
      </c>
      <c r="I44" s="138">
        <v>0.51438977008427023</v>
      </c>
      <c r="J44" s="138">
        <v>0</v>
      </c>
      <c r="K44" s="138">
        <v>0.51438977008427023</v>
      </c>
      <c r="L44" s="138">
        <v>0.51438977008427023</v>
      </c>
      <c r="M44" s="138">
        <v>3.005892502732086</v>
      </c>
      <c r="N44" s="138" t="s">
        <v>442</v>
      </c>
      <c r="O44" s="138">
        <v>2.44339348232763E-3</v>
      </c>
      <c r="P44" s="138" t="s">
        <v>442</v>
      </c>
      <c r="Q44" s="138" t="s">
        <v>442</v>
      </c>
      <c r="R44" s="138">
        <v>1.2216967411638149E-2</v>
      </c>
      <c r="S44" s="138">
        <v>0.41537689199569705</v>
      </c>
      <c r="T44" s="138">
        <v>1.7103754376293408E-2</v>
      </c>
      <c r="U44" s="138">
        <v>2.44339348232763E-3</v>
      </c>
      <c r="V44" s="138">
        <v>0.24433934823276299</v>
      </c>
      <c r="W44" s="138" t="s">
        <v>442</v>
      </c>
      <c r="X44" s="138">
        <v>7.3301804469828894E-3</v>
      </c>
      <c r="Y44" s="138">
        <v>1.2216967411638149E-2</v>
      </c>
      <c r="Z44" s="138" t="s">
        <v>442</v>
      </c>
      <c r="AA44" s="138" t="s">
        <v>442</v>
      </c>
      <c r="AB44" s="138">
        <v>1.954714785862104E-2</v>
      </c>
      <c r="AC44" s="138" t="s">
        <v>429</v>
      </c>
      <c r="AD44" s="138" t="s">
        <v>429</v>
      </c>
      <c r="AE44" s="55"/>
      <c r="AF44" s="147">
        <v>10581.911826023561</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3.2622626659560554</v>
      </c>
      <c r="F45" s="138">
        <v>7.9071463510015205E-2</v>
      </c>
      <c r="G45" s="138">
        <v>0.12328010773254287</v>
      </c>
      <c r="H45" s="138" t="s">
        <v>442</v>
      </c>
      <c r="I45" s="138">
        <v>4.8346551974695014E-2</v>
      </c>
      <c r="J45" s="138">
        <v>4.8346551974695014E-2</v>
      </c>
      <c r="K45" s="138">
        <v>4.8346551974695014E-2</v>
      </c>
      <c r="L45" s="138">
        <v>1.4987431112155454E-2</v>
      </c>
      <c r="M45" s="138">
        <v>0.17350538278769048</v>
      </c>
      <c r="N45" s="138">
        <v>5.8738801464582723E-3</v>
      </c>
      <c r="O45" s="138">
        <v>4.51836934342944E-4</v>
      </c>
      <c r="P45" s="138">
        <v>1.3555108030288319E-3</v>
      </c>
      <c r="Q45" s="138">
        <v>1.807347737371776E-3</v>
      </c>
      <c r="R45" s="138">
        <v>2.2591846717147199E-3</v>
      </c>
      <c r="S45" s="138">
        <v>3.9761650222179069E-2</v>
      </c>
      <c r="T45" s="138">
        <v>4.5183693434294396E-2</v>
      </c>
      <c r="U45" s="138">
        <v>4.5183693434294398E-3</v>
      </c>
      <c r="V45" s="138">
        <v>5.4220432121153274E-2</v>
      </c>
      <c r="W45" s="138">
        <v>5.8738801464582723E-3</v>
      </c>
      <c r="X45" s="138">
        <v>9.0367386868588811E-5</v>
      </c>
      <c r="Y45" s="138">
        <v>4.51836934342944E-4</v>
      </c>
      <c r="Z45" s="138">
        <v>4.51836934342944E-4</v>
      </c>
      <c r="AA45" s="138">
        <v>4.5183693434294405E-5</v>
      </c>
      <c r="AB45" s="138">
        <v>1.0392249489887711E-3</v>
      </c>
      <c r="AC45" s="138">
        <v>3.614695474743552E-3</v>
      </c>
      <c r="AD45" s="138">
        <v>1.7169803505031871E-3</v>
      </c>
      <c r="AE45" s="55"/>
      <c r="AF45" s="147">
        <v>1956.82710686576</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1.3431550721063357E-2</v>
      </c>
      <c r="J48" s="138">
        <v>0.13431550721063359</v>
      </c>
      <c r="K48" s="138">
        <v>0.33578876802658397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2.9161251253592413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3.3093401651999996</v>
      </c>
      <c r="AL52" s="45" t="s">
        <v>132</v>
      </c>
    </row>
    <row r="53" spans="1:38" s="2" customFormat="1" ht="26.25" customHeight="1" thickBot="1" x14ac:dyDescent="0.25">
      <c r="A53" s="65" t="s">
        <v>119</v>
      </c>
      <c r="B53" s="69" t="s">
        <v>133</v>
      </c>
      <c r="C53" s="71" t="s">
        <v>134</v>
      </c>
      <c r="D53" s="68"/>
      <c r="E53" s="138" t="s">
        <v>428</v>
      </c>
      <c r="F53" s="138">
        <v>3.8072586287464452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1.7108028730425384</v>
      </c>
      <c r="AL53" s="45" t="s">
        <v>135</v>
      </c>
    </row>
    <row r="54" spans="1:38" s="2" customFormat="1" ht="37.5" customHeight="1" thickBot="1" x14ac:dyDescent="0.25">
      <c r="A54" s="65" t="s">
        <v>119</v>
      </c>
      <c r="B54" s="69" t="s">
        <v>136</v>
      </c>
      <c r="C54" s="71" t="s">
        <v>137</v>
      </c>
      <c r="D54" s="68"/>
      <c r="E54" s="138" t="s">
        <v>428</v>
      </c>
      <c r="F54" s="138">
        <v>0.30215326612953863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146419.60560162511</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0.57198057294603732</v>
      </c>
      <c r="J57" s="138">
        <v>1.029565031302867</v>
      </c>
      <c r="K57" s="138">
        <v>1.1439611458920746</v>
      </c>
      <c r="L57" s="138">
        <v>1.7159417188381116E-2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4399.8505611233641</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7.0999185321019105E-3</v>
      </c>
      <c r="J58" s="138">
        <v>4.7332790214012731E-2</v>
      </c>
      <c r="K58" s="138">
        <v>9.4665580428025461E-2</v>
      </c>
      <c r="L58" s="138">
        <v>3.2659625247668791E-5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236.66395107006369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4.6698399999999998E-3</v>
      </c>
      <c r="J59" s="138">
        <v>5.2974950000000002E-3</v>
      </c>
      <c r="K59" s="138">
        <v>6.0130000000000001E-3</v>
      </c>
      <c r="L59" s="138">
        <v>9.1427016799999994E-5</v>
      </c>
      <c r="M59" s="138" t="s">
        <v>429</v>
      </c>
      <c r="N59" s="138">
        <v>0.12889667929884155</v>
      </c>
      <c r="O59" s="138">
        <v>2.4867358313311686E-4</v>
      </c>
      <c r="P59" s="138">
        <v>6.0488168870217616E-4</v>
      </c>
      <c r="Q59" s="138">
        <v>1.7748025596650652E-4</v>
      </c>
      <c r="R59" s="138">
        <v>1.7748025596650654E-3</v>
      </c>
      <c r="S59" s="138">
        <v>1.7748025596650654E-3</v>
      </c>
      <c r="T59" s="138">
        <v>3.9993132309024898E-3</v>
      </c>
      <c r="U59" s="138">
        <v>1.1761588391431185E-4</v>
      </c>
      <c r="V59" s="138">
        <v>3.35692889208032E-2</v>
      </c>
      <c r="W59" s="138">
        <v>1.1407063745555069E-2</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1.4282789774043616</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0.54885421411764712</v>
      </c>
      <c r="J60" s="138">
        <v>4.5081421411764717</v>
      </c>
      <c r="K60" s="138">
        <v>14.461485968000002</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188.81482982352941</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0.18713570495612761</v>
      </c>
      <c r="J61" s="138">
        <v>1.8713570495612761</v>
      </c>
      <c r="K61" s="138">
        <v>6.246964390011291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18200558.65156474</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5.9468897894117648E-8</v>
      </c>
      <c r="J62" s="138">
        <v>5.9468897894117646E-7</v>
      </c>
      <c r="K62" s="138">
        <v>1.1893779578823529E-6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99.114829823529419</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4.1246306349999998E-2</v>
      </c>
      <c r="X63" s="138">
        <v>1.87884E-2</v>
      </c>
      <c r="Y63" s="138" t="s">
        <v>428</v>
      </c>
      <c r="Z63" s="138">
        <v>3.1245999999999999E-3</v>
      </c>
      <c r="AA63" s="138" t="s">
        <v>428</v>
      </c>
      <c r="AB63" s="138">
        <v>2.1913000000000002E-2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0.20200000000000001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5.9171919999999999E-3</v>
      </c>
      <c r="J71" s="138">
        <v>4.7337536E-2</v>
      </c>
      <c r="K71" s="138">
        <v>0.1479298</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7.9232399999999996E-4</v>
      </c>
      <c r="J73" s="138">
        <v>1.1224589999999999E-3</v>
      </c>
      <c r="K73" s="138">
        <v>1.32054E-3</v>
      </c>
      <c r="L73" s="138" t="s">
        <v>428</v>
      </c>
      <c r="M73" s="138" t="s">
        <v>428</v>
      </c>
      <c r="N73" s="138">
        <v>3.1192529411764702E-2</v>
      </c>
      <c r="O73" s="138">
        <v>6.1116862745098043E-4</v>
      </c>
      <c r="P73" s="138" t="s">
        <v>428</v>
      </c>
      <c r="Q73" s="138">
        <v>1.2946470588235293E-3</v>
      </c>
      <c r="R73" s="138">
        <v>4.747039215686275E-3</v>
      </c>
      <c r="S73" s="138" t="s">
        <v>428</v>
      </c>
      <c r="T73" s="138">
        <v>2.1577450980392156E-3</v>
      </c>
      <c r="U73" s="138" t="s">
        <v>428</v>
      </c>
      <c r="V73" s="138">
        <v>2.1577450980392158E-2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3.9270857142857147E-4</v>
      </c>
      <c r="J74" s="138">
        <v>4.5815999999999999E-4</v>
      </c>
      <c r="K74" s="138">
        <v>5.8906285714285713E-4</v>
      </c>
      <c r="L74" s="138">
        <v>9.032297142857143E-6</v>
      </c>
      <c r="M74" s="138" t="s">
        <v>430</v>
      </c>
      <c r="N74" s="138" t="s">
        <v>430</v>
      </c>
      <c r="O74" s="138" t="s">
        <v>430</v>
      </c>
      <c r="P74" s="138" t="s">
        <v>430</v>
      </c>
      <c r="Q74" s="138" t="s">
        <v>430</v>
      </c>
      <c r="R74" s="138" t="s">
        <v>430</v>
      </c>
      <c r="S74" s="138" t="s">
        <v>430</v>
      </c>
      <c r="T74" s="138" t="s">
        <v>430</v>
      </c>
      <c r="U74" s="138" t="s">
        <v>430</v>
      </c>
      <c r="V74" s="138">
        <v>1.0921682323922438E-2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5.5999999999999997E-6</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9.8499999999999976E-3</v>
      </c>
      <c r="O80" s="138">
        <v>2.0000000000000002E-5</v>
      </c>
      <c r="P80" s="138" t="s">
        <v>428</v>
      </c>
      <c r="Q80" s="138" t="s">
        <v>428</v>
      </c>
      <c r="R80" s="138">
        <v>0.25632800000000006</v>
      </c>
      <c r="S80" s="138">
        <v>2.1271999999999999E-2</v>
      </c>
      <c r="T80" s="138">
        <v>4.9740000000000001E-3</v>
      </c>
      <c r="U80" s="138" t="s">
        <v>428</v>
      </c>
      <c r="V80" s="138">
        <v>0.12128</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9.3465218000000032</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4133.8</v>
      </c>
      <c r="AL82" s="45" t="s">
        <v>219</v>
      </c>
    </row>
    <row r="83" spans="1:38" s="2" customFormat="1" ht="26.25" customHeight="1" thickBot="1" x14ac:dyDescent="0.25">
      <c r="A83" s="65" t="s">
        <v>53</v>
      </c>
      <c r="B83" s="76" t="s">
        <v>211</v>
      </c>
      <c r="C83" s="77" t="s">
        <v>212</v>
      </c>
      <c r="D83" s="67"/>
      <c r="E83" s="138" t="s">
        <v>442</v>
      </c>
      <c r="F83" s="138">
        <v>5.4399999999999997E-2</v>
      </c>
      <c r="G83" s="138" t="s">
        <v>442</v>
      </c>
      <c r="H83" s="138" t="s">
        <v>428</v>
      </c>
      <c r="I83" s="138">
        <v>0.34</v>
      </c>
      <c r="J83" s="138">
        <v>6.8</v>
      </c>
      <c r="K83" s="138">
        <v>51</v>
      </c>
      <c r="L83" s="138">
        <v>1.9380000000000001E-2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3.4</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6.2970470965905072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0.81210658979726924</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1.7654491082549331</v>
      </c>
      <c r="AL86" s="45" t="s">
        <v>219</v>
      </c>
    </row>
    <row r="87" spans="1:38" s="2" customFormat="1" ht="26.25" customHeight="1" thickBot="1" x14ac:dyDescent="0.25">
      <c r="A87" s="65" t="s">
        <v>208</v>
      </c>
      <c r="B87" s="71" t="s">
        <v>220</v>
      </c>
      <c r="C87" s="75" t="s">
        <v>221</v>
      </c>
      <c r="D87" s="67"/>
      <c r="E87" s="138" t="s">
        <v>428</v>
      </c>
      <c r="F87" s="138">
        <v>8.5336222553039229E-2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0.13635383394506687</v>
      </c>
      <c r="AL87" s="45" t="s">
        <v>219</v>
      </c>
    </row>
    <row r="88" spans="1:38" s="2" customFormat="1" ht="26.25" customHeight="1" thickBot="1" x14ac:dyDescent="0.25">
      <c r="A88" s="65" t="s">
        <v>208</v>
      </c>
      <c r="B88" s="71" t="s">
        <v>222</v>
      </c>
      <c r="C88" s="75" t="s">
        <v>223</v>
      </c>
      <c r="D88" s="67"/>
      <c r="E88" s="138" t="s">
        <v>442</v>
      </c>
      <c r="F88" s="138">
        <v>0.99122287109009011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0.94338333333333324</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3.6415264999999999</v>
      </c>
      <c r="G90" s="138" t="s">
        <v>428</v>
      </c>
      <c r="H90" s="138" t="s">
        <v>428</v>
      </c>
      <c r="I90" s="138">
        <v>8.5199999999999998E-3</v>
      </c>
      <c r="J90" s="138">
        <v>1.278E-2</v>
      </c>
      <c r="K90" s="138">
        <v>1.5620000000000002E-2</v>
      </c>
      <c r="L90" s="138" t="s">
        <v>428</v>
      </c>
      <c r="M90" s="138" t="s">
        <v>428</v>
      </c>
      <c r="N90" s="138">
        <v>2.6576071693940821E-4</v>
      </c>
      <c r="O90" s="138">
        <v>3.6502074374810282E-2</v>
      </c>
      <c r="P90" s="138" t="s">
        <v>430</v>
      </c>
      <c r="Q90" s="138" t="s">
        <v>430</v>
      </c>
      <c r="R90" s="138">
        <v>0.15369294473604311</v>
      </c>
      <c r="S90" s="138">
        <v>6.2277661981584229</v>
      </c>
      <c r="T90" s="138">
        <v>0.25527437539752196</v>
      </c>
      <c r="U90" s="138">
        <v>3.6341977557376885E-2</v>
      </c>
      <c r="V90" s="138">
        <v>3.6037793604253472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14.2</v>
      </c>
      <c r="AL90" s="148" t="s">
        <v>439</v>
      </c>
    </row>
    <row r="91" spans="1:38" s="2" customFormat="1" ht="26.25" customHeight="1" thickBot="1" x14ac:dyDescent="0.25">
      <c r="A91" s="65" t="s">
        <v>208</v>
      </c>
      <c r="B91" s="69" t="s">
        <v>404</v>
      </c>
      <c r="C91" s="71" t="s">
        <v>228</v>
      </c>
      <c r="D91" s="67"/>
      <c r="E91" s="138">
        <v>1.1762133777255953E-2</v>
      </c>
      <c r="F91" s="138">
        <v>3.1594320647999996E-2</v>
      </c>
      <c r="G91" s="138">
        <v>1.4147326197299837E-4</v>
      </c>
      <c r="H91" s="138">
        <v>2.709017163E-2</v>
      </c>
      <c r="I91" s="138">
        <v>0.17868246212413164</v>
      </c>
      <c r="J91" s="138">
        <v>0.18093010686236491</v>
      </c>
      <c r="K91" s="138">
        <v>0.18139434528162066</v>
      </c>
      <c r="L91" s="138">
        <v>7.0499723760000008E-2</v>
      </c>
      <c r="M91" s="138">
        <v>0.3600140911945387</v>
      </c>
      <c r="N91" s="138">
        <v>3.6726833571798248E-2</v>
      </c>
      <c r="O91" s="138">
        <v>3.5319193147456976E-2</v>
      </c>
      <c r="P91" s="138">
        <v>2.6701907061128831E-6</v>
      </c>
      <c r="Q91" s="138">
        <v>6.2304449809300611E-5</v>
      </c>
      <c r="R91" s="138">
        <v>7.3078903535721002E-4</v>
      </c>
      <c r="S91" s="138">
        <v>5.6049242117089837E-2</v>
      </c>
      <c r="T91" s="138">
        <v>1.9030294469533103E-2</v>
      </c>
      <c r="U91" s="138" t="s">
        <v>442</v>
      </c>
      <c r="V91" s="138">
        <v>2.9804748195953506E-2</v>
      </c>
      <c r="W91" s="138">
        <v>6.5277521999999996E-4</v>
      </c>
      <c r="X91" s="138">
        <v>6.1670454941999998E-3</v>
      </c>
      <c r="Y91" s="138">
        <v>3.0408978489999995E-3</v>
      </c>
      <c r="Z91" s="138">
        <v>3.0408978489999995E-3</v>
      </c>
      <c r="AA91" s="138">
        <v>3.0408978489999995E-3</v>
      </c>
      <c r="AB91" s="138">
        <v>1.5289739041199998E-2</v>
      </c>
      <c r="AC91" s="138" t="s">
        <v>442</v>
      </c>
      <c r="AD91" s="138" t="s">
        <v>442</v>
      </c>
      <c r="AE91" s="55"/>
      <c r="AF91" s="147" t="s">
        <v>428</v>
      </c>
      <c r="AG91" s="147" t="s">
        <v>428</v>
      </c>
      <c r="AH91" s="147" t="s">
        <v>428</v>
      </c>
      <c r="AI91" s="147" t="s">
        <v>428</v>
      </c>
      <c r="AJ91" s="147" t="s">
        <v>428</v>
      </c>
      <c r="AK91" s="147">
        <v>6527.7521999999999</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13.531175354757586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7.8980194877147201E-7</v>
      </c>
      <c r="X98" s="138" t="s">
        <v>428</v>
      </c>
      <c r="Y98" s="138" t="s">
        <v>428</v>
      </c>
      <c r="Z98" s="138" t="s">
        <v>428</v>
      </c>
      <c r="AA98" s="138" t="s">
        <v>428</v>
      </c>
      <c r="AB98" s="138" t="s">
        <v>428</v>
      </c>
      <c r="AC98" s="138" t="s">
        <v>428</v>
      </c>
      <c r="AD98" s="138">
        <v>1.6629787059733079</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4.0714540528395606E-2</v>
      </c>
      <c r="F99" s="138">
        <v>8.1558390182089067</v>
      </c>
      <c r="G99" s="138" t="s">
        <v>428</v>
      </c>
      <c r="H99" s="138">
        <v>10.723576267221283</v>
      </c>
      <c r="I99" s="138">
        <v>0.18328425369041945</v>
      </c>
      <c r="J99" s="138">
        <v>0.28135173886354731</v>
      </c>
      <c r="K99" s="138">
        <v>0.53843597962033585</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1025.4499999999998</v>
      </c>
      <c r="AL99" s="45" t="s">
        <v>245</v>
      </c>
    </row>
    <row r="100" spans="1:38" s="2" customFormat="1" ht="26.25" customHeight="1" thickBot="1" x14ac:dyDescent="0.25">
      <c r="A100" s="65" t="s">
        <v>243</v>
      </c>
      <c r="B100" s="65" t="s">
        <v>246</v>
      </c>
      <c r="C100" s="66" t="s">
        <v>408</v>
      </c>
      <c r="D100" s="79"/>
      <c r="E100" s="138">
        <v>0.69750615012991168</v>
      </c>
      <c r="F100" s="138">
        <v>25.936329091780781</v>
      </c>
      <c r="G100" s="138" t="s">
        <v>428</v>
      </c>
      <c r="H100" s="138">
        <v>34.767313525826694</v>
      </c>
      <c r="I100" s="138">
        <v>0.41543120644379405</v>
      </c>
      <c r="J100" s="138">
        <v>0.63190229563159517</v>
      </c>
      <c r="K100" s="138">
        <v>1.0210937734660486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5925.6615000000002</v>
      </c>
      <c r="AL100" s="45" t="s">
        <v>245</v>
      </c>
    </row>
    <row r="101" spans="1:38" s="2" customFormat="1" ht="26.25" customHeight="1" thickBot="1" x14ac:dyDescent="0.25">
      <c r="A101" s="65" t="s">
        <v>243</v>
      </c>
      <c r="B101" s="65" t="s">
        <v>247</v>
      </c>
      <c r="C101" s="66" t="s">
        <v>248</v>
      </c>
      <c r="D101" s="79"/>
      <c r="E101" s="138">
        <v>5.8035040843157713E-2</v>
      </c>
      <c r="F101" s="138">
        <v>0.24784711225800693</v>
      </c>
      <c r="G101" s="138" t="s">
        <v>428</v>
      </c>
      <c r="H101" s="138">
        <v>1.1589680608527246</v>
      </c>
      <c r="I101" s="138">
        <v>9.8262339123523293E-3</v>
      </c>
      <c r="J101" s="138">
        <v>3.2368770534807675E-2</v>
      </c>
      <c r="K101" s="138">
        <v>8.0921926337019168E-2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6431.320999999999</v>
      </c>
      <c r="AL101" s="45" t="s">
        <v>245</v>
      </c>
    </row>
    <row r="102" spans="1:38" s="2" customFormat="1" ht="26.25" customHeight="1" thickBot="1" x14ac:dyDescent="0.25">
      <c r="A102" s="65" t="s">
        <v>243</v>
      </c>
      <c r="B102" s="65" t="s">
        <v>249</v>
      </c>
      <c r="C102" s="66" t="s">
        <v>386</v>
      </c>
      <c r="D102" s="79"/>
      <c r="E102" s="138">
        <v>2.4870565215857144E-3</v>
      </c>
      <c r="F102" s="138">
        <v>1.2665294573798629</v>
      </c>
      <c r="G102" s="138" t="s">
        <v>428</v>
      </c>
      <c r="H102" s="138">
        <v>4.9202924087706119</v>
      </c>
      <c r="I102" s="138">
        <v>8.6337999999999988E-3</v>
      </c>
      <c r="J102" s="138">
        <v>0.19465249999999998</v>
      </c>
      <c r="K102" s="138">
        <v>1.3206729999999998</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1679.1999999999998</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8.6969285437055969E-4</v>
      </c>
      <c r="F104" s="138">
        <v>1.1595744438590364E-3</v>
      </c>
      <c r="G104" s="138" t="s">
        <v>428</v>
      </c>
      <c r="H104" s="138">
        <v>1.1901909766095356E-2</v>
      </c>
      <c r="I104" s="138">
        <v>1.3443192E-5</v>
      </c>
      <c r="J104" s="138">
        <v>4.4283455999999997E-5</v>
      </c>
      <c r="K104" s="138">
        <v>1.1070864E-4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7.3</v>
      </c>
      <c r="AL104" s="45" t="s">
        <v>245</v>
      </c>
    </row>
    <row r="105" spans="1:38" s="2" customFormat="1" ht="26.25" customHeight="1" thickBot="1" x14ac:dyDescent="0.25">
      <c r="A105" s="65" t="s">
        <v>243</v>
      </c>
      <c r="B105" s="65" t="s">
        <v>254</v>
      </c>
      <c r="C105" s="66" t="s">
        <v>255</v>
      </c>
      <c r="D105" s="79"/>
      <c r="E105" s="138">
        <v>2.9129153636988498E-2</v>
      </c>
      <c r="F105" s="138">
        <v>0.14729124155144935</v>
      </c>
      <c r="G105" s="138" t="s">
        <v>428</v>
      </c>
      <c r="H105" s="138">
        <v>0.68245896990888144</v>
      </c>
      <c r="I105" s="138">
        <v>5.5163835616438362E-3</v>
      </c>
      <c r="J105" s="138">
        <v>8.6686027397260279E-3</v>
      </c>
      <c r="K105" s="138">
        <v>1.8913315068493152E-2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79.900000000000006</v>
      </c>
      <c r="AL105" s="45" t="s">
        <v>245</v>
      </c>
    </row>
    <row r="106" spans="1:38" s="2" customFormat="1" ht="26.25" customHeight="1" thickBot="1" x14ac:dyDescent="0.25">
      <c r="A106" s="65" t="s">
        <v>243</v>
      </c>
      <c r="B106" s="65" t="s">
        <v>256</v>
      </c>
      <c r="C106" s="66" t="s">
        <v>257</v>
      </c>
      <c r="D106" s="79"/>
      <c r="E106" s="138">
        <v>1.491423271890411E-3</v>
      </c>
      <c r="F106" s="138">
        <v>6.0314050496284429E-3</v>
      </c>
      <c r="G106" s="138" t="s">
        <v>428</v>
      </c>
      <c r="H106" s="138">
        <v>3.4942147736829736E-2</v>
      </c>
      <c r="I106" s="138">
        <v>2.958904109589041E-4</v>
      </c>
      <c r="J106" s="138">
        <v>4.7342465753424652E-4</v>
      </c>
      <c r="K106" s="138">
        <v>1.006027397260274E-3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6</v>
      </c>
      <c r="AL106" s="45" t="s">
        <v>245</v>
      </c>
    </row>
    <row r="107" spans="1:38" s="2" customFormat="1" ht="26.25" customHeight="1" thickBot="1" x14ac:dyDescent="0.25">
      <c r="A107" s="65" t="s">
        <v>243</v>
      </c>
      <c r="B107" s="65" t="s">
        <v>258</v>
      </c>
      <c r="C107" s="66" t="s">
        <v>379</v>
      </c>
      <c r="D107" s="79"/>
      <c r="E107" s="138">
        <v>2.1728771850240008E-2</v>
      </c>
      <c r="F107" s="138">
        <v>0.32174999999999998</v>
      </c>
      <c r="G107" s="138" t="s">
        <v>428</v>
      </c>
      <c r="H107" s="138">
        <v>0.26499654365184011</v>
      </c>
      <c r="I107" s="138">
        <v>5.8500000000000002E-3</v>
      </c>
      <c r="J107" s="138">
        <v>7.8E-2</v>
      </c>
      <c r="K107" s="138">
        <v>0.3705</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1950</v>
      </c>
      <c r="AL107" s="45" t="s">
        <v>245</v>
      </c>
    </row>
    <row r="108" spans="1:38" s="2" customFormat="1" ht="26.25" customHeight="1" thickBot="1" x14ac:dyDescent="0.25">
      <c r="A108" s="65" t="s">
        <v>243</v>
      </c>
      <c r="B108" s="65" t="s">
        <v>259</v>
      </c>
      <c r="C108" s="66" t="s">
        <v>380</v>
      </c>
      <c r="D108" s="79"/>
      <c r="E108" s="138">
        <v>8.2585222713425444E-2</v>
      </c>
      <c r="F108" s="138">
        <v>1.3843070836363633</v>
      </c>
      <c r="G108" s="138" t="s">
        <v>428</v>
      </c>
      <c r="H108" s="138">
        <v>1.7269265476040723</v>
      </c>
      <c r="I108" s="138">
        <v>2.5635316363636359E-2</v>
      </c>
      <c r="J108" s="138">
        <v>0.25635316363636362</v>
      </c>
      <c r="K108" s="138">
        <v>0.51270632727272725</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12817.65818181818</v>
      </c>
      <c r="AL108" s="45" t="s">
        <v>245</v>
      </c>
    </row>
    <row r="109" spans="1:38" s="2" customFormat="1" ht="26.25" customHeight="1" thickBot="1" x14ac:dyDescent="0.25">
      <c r="A109" s="65" t="s">
        <v>243</v>
      </c>
      <c r="B109" s="65" t="s">
        <v>260</v>
      </c>
      <c r="C109" s="66" t="s">
        <v>381</v>
      </c>
      <c r="D109" s="79"/>
      <c r="E109" s="138">
        <v>2.9266304471040012E-2</v>
      </c>
      <c r="F109" s="138">
        <v>0.62322424080000005</v>
      </c>
      <c r="G109" s="138" t="s">
        <v>428</v>
      </c>
      <c r="H109" s="138">
        <v>0.84196906708992036</v>
      </c>
      <c r="I109" s="138">
        <v>2.5489744000000002E-2</v>
      </c>
      <c r="J109" s="138">
        <v>0.14019359200000003</v>
      </c>
      <c r="K109" s="138">
        <v>0.14019359200000003</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1274.4872</v>
      </c>
      <c r="AL109" s="45" t="s">
        <v>245</v>
      </c>
    </row>
    <row r="110" spans="1:38" s="2" customFormat="1" ht="26.25" customHeight="1" thickBot="1" x14ac:dyDescent="0.25">
      <c r="A110" s="65" t="s">
        <v>243</v>
      </c>
      <c r="B110" s="65" t="s">
        <v>261</v>
      </c>
      <c r="C110" s="66" t="s">
        <v>382</v>
      </c>
      <c r="D110" s="79"/>
      <c r="E110" s="138">
        <v>7.4890202405339243E-3</v>
      </c>
      <c r="F110" s="138">
        <v>0.25946125818000004</v>
      </c>
      <c r="G110" s="138" t="s">
        <v>428</v>
      </c>
      <c r="H110" s="138">
        <v>0.15588099364820437</v>
      </c>
      <c r="I110" s="138">
        <v>9.7047323599999992E-3</v>
      </c>
      <c r="J110" s="138">
        <v>7.5383466800000007E-2</v>
      </c>
      <c r="K110" s="138">
        <v>7.5383466800000007E-2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530.59562000000005</v>
      </c>
      <c r="AL110" s="45" t="s">
        <v>245</v>
      </c>
    </row>
    <row r="111" spans="1:38" s="2" customFormat="1" ht="26.25" customHeight="1" thickBot="1" x14ac:dyDescent="0.25">
      <c r="A111" s="65" t="s">
        <v>243</v>
      </c>
      <c r="B111" s="65" t="s">
        <v>262</v>
      </c>
      <c r="C111" s="66" t="s">
        <v>376</v>
      </c>
      <c r="D111" s="79"/>
      <c r="E111" s="138">
        <v>1.0732790212474896E-2</v>
      </c>
      <c r="F111" s="138">
        <v>0.29303631099999994</v>
      </c>
      <c r="G111" s="138" t="s">
        <v>428</v>
      </c>
      <c r="H111" s="138">
        <v>0.18759356639449945</v>
      </c>
      <c r="I111" s="138">
        <v>6.3309819999999998E-4</v>
      </c>
      <c r="J111" s="138">
        <v>1.2209751E-3</v>
      </c>
      <c r="K111" s="138">
        <v>2.713278E-3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160.83766666666665</v>
      </c>
      <c r="AL111" s="45" t="s">
        <v>245</v>
      </c>
    </row>
    <row r="112" spans="1:38" s="2" customFormat="1" ht="26.25" customHeight="1" thickBot="1" x14ac:dyDescent="0.25">
      <c r="A112" s="65" t="s">
        <v>263</v>
      </c>
      <c r="B112" s="65" t="s">
        <v>264</v>
      </c>
      <c r="C112" s="66" t="s">
        <v>265</v>
      </c>
      <c r="D112" s="67"/>
      <c r="E112" s="138">
        <v>13.5496780724897</v>
      </c>
      <c r="F112" s="138" t="s">
        <v>428</v>
      </c>
      <c r="G112" s="138" t="s">
        <v>428</v>
      </c>
      <c r="H112" s="138">
        <v>15.308630399999998</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352165600</v>
      </c>
      <c r="AL112" s="45" t="s">
        <v>418</v>
      </c>
    </row>
    <row r="113" spans="1:38" s="2" customFormat="1" ht="26.25" customHeight="1" thickBot="1" x14ac:dyDescent="0.25">
      <c r="A113" s="65" t="s">
        <v>263</v>
      </c>
      <c r="B113" s="80" t="s">
        <v>266</v>
      </c>
      <c r="C113" s="81" t="s">
        <v>267</v>
      </c>
      <c r="D113" s="67"/>
      <c r="E113" s="138">
        <v>6.3688792628231834</v>
      </c>
      <c r="F113" s="138" t="s">
        <v>429</v>
      </c>
      <c r="G113" s="138" t="s">
        <v>428</v>
      </c>
      <c r="H113" s="138">
        <v>37.695877991680547</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165531.62185258913</v>
      </c>
      <c r="AL113" s="148" t="s">
        <v>435</v>
      </c>
    </row>
    <row r="114" spans="1:38" s="2" customFormat="1" ht="26.25" customHeight="1" thickBot="1" x14ac:dyDescent="0.25">
      <c r="A114" s="65" t="s">
        <v>263</v>
      </c>
      <c r="B114" s="80" t="s">
        <v>268</v>
      </c>
      <c r="C114" s="81" t="s">
        <v>387</v>
      </c>
      <c r="D114" s="67"/>
      <c r="E114" s="138">
        <v>0.11546245973950314</v>
      </c>
      <c r="F114" s="138" t="s">
        <v>442</v>
      </c>
      <c r="G114" s="138" t="s">
        <v>428</v>
      </c>
      <c r="H114" s="138">
        <v>0.39012349999999996</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3000950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10.903193061083249</v>
      </c>
      <c r="F116" s="138" t="s">
        <v>429</v>
      </c>
      <c r="G116" s="138" t="s">
        <v>428</v>
      </c>
      <c r="H116" s="138">
        <v>12.247833039058762</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283381.60550604749</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4.5249700000000004E-2</v>
      </c>
      <c r="J119" s="138">
        <v>1.1138760000000001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1479.298</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7.7596000000000002E-3</v>
      </c>
      <c r="J120" s="138">
        <v>4.8497499999999999E-2</v>
      </c>
      <c r="K120" s="138">
        <v>0.19399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1939.9</v>
      </c>
      <c r="AL120" s="148" t="s">
        <v>434</v>
      </c>
    </row>
    <row r="121" spans="1:38" s="2" customFormat="1" ht="26.25" customHeight="1" thickBot="1" x14ac:dyDescent="0.25">
      <c r="A121" s="65" t="s">
        <v>263</v>
      </c>
      <c r="B121" s="65" t="s">
        <v>279</v>
      </c>
      <c r="C121" s="71" t="s">
        <v>280</v>
      </c>
      <c r="D121" s="68"/>
      <c r="E121" s="138" t="s">
        <v>442</v>
      </c>
      <c r="F121" s="138">
        <v>4.4334870604164802</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2.0298648333333329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0.41032371185131877</v>
      </c>
      <c r="G125" s="138" t="s">
        <v>428</v>
      </c>
      <c r="H125" s="138" t="s">
        <v>428</v>
      </c>
      <c r="I125" s="138">
        <v>6.2859390482926839E-5</v>
      </c>
      <c r="J125" s="138">
        <v>4.1715777320487808E-4</v>
      </c>
      <c r="K125" s="138">
        <v>8.8193629677560989E-4</v>
      </c>
      <c r="L125" s="138" t="s">
        <v>442</v>
      </c>
      <c r="M125" s="138" t="s">
        <v>428</v>
      </c>
      <c r="N125" s="138" t="s">
        <v>428</v>
      </c>
      <c r="O125" s="138" t="s">
        <v>428</v>
      </c>
      <c r="P125" s="138">
        <v>2.0151020906073562E-2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1880.9550146341464</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6.512424E-2</v>
      </c>
      <c r="I126" s="138" t="s">
        <v>442</v>
      </c>
      <c r="J126" s="138" t="s">
        <v>442</v>
      </c>
      <c r="K126" s="138" t="s">
        <v>442</v>
      </c>
      <c r="L126" s="138" t="s">
        <v>442</v>
      </c>
      <c r="M126" s="138">
        <v>0.15195656000000002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3.1518794999999995E-2</v>
      </c>
      <c r="F129" s="138">
        <v>0.26809090000000002</v>
      </c>
      <c r="G129" s="138">
        <v>1.7027394999999999E-3</v>
      </c>
      <c r="H129" s="138" t="s">
        <v>442</v>
      </c>
      <c r="I129" s="138">
        <v>1.4491400000000003E-4</v>
      </c>
      <c r="J129" s="138">
        <v>2.5359950000000003E-4</v>
      </c>
      <c r="K129" s="138">
        <v>3.6228500000000001E-4</v>
      </c>
      <c r="L129" s="138">
        <v>5.0719900000000017E-6</v>
      </c>
      <c r="M129" s="138">
        <v>2.5359950000000005E-3</v>
      </c>
      <c r="N129" s="138">
        <v>4.7097050000000001E-2</v>
      </c>
      <c r="O129" s="138">
        <v>3.6228500000000004E-3</v>
      </c>
      <c r="P129" s="138">
        <v>2.0287960000000002E-3</v>
      </c>
      <c r="Q129" s="138">
        <v>0.61640762765524804</v>
      </c>
      <c r="R129" s="138">
        <v>0.59530037260007307</v>
      </c>
      <c r="S129" s="138">
        <v>0.32844158488279895</v>
      </c>
      <c r="T129" s="138">
        <v>5.0719900000000002E-3</v>
      </c>
      <c r="U129" s="138" t="s">
        <v>430</v>
      </c>
      <c r="V129" s="138" t="s">
        <v>442</v>
      </c>
      <c r="W129" s="138">
        <v>1.5724169999999999E-2</v>
      </c>
      <c r="X129" s="138">
        <v>6.2096636430921051E-6</v>
      </c>
      <c r="Y129" s="138">
        <v>2.6908542453399128E-5</v>
      </c>
      <c r="Z129" s="138">
        <v>2.6908542453399128E-5</v>
      </c>
      <c r="AA129" s="138" t="s">
        <v>442</v>
      </c>
      <c r="AB129" s="138">
        <v>6.0026748549890364E-5</v>
      </c>
      <c r="AC129" s="138">
        <v>2.069887881030702E-2</v>
      </c>
      <c r="AD129" s="138">
        <v>3.2816982916666661E-2</v>
      </c>
      <c r="AE129" s="55"/>
      <c r="AF129" s="147" t="s">
        <v>428</v>
      </c>
      <c r="AG129" s="147" t="s">
        <v>428</v>
      </c>
      <c r="AH129" s="147" t="s">
        <v>428</v>
      </c>
      <c r="AI129" s="147" t="s">
        <v>428</v>
      </c>
      <c r="AJ129" s="147" t="s">
        <v>428</v>
      </c>
      <c r="AK129" s="147">
        <v>36.228499999999997</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2.0274375000000002E-3</v>
      </c>
      <c r="F133" s="138">
        <v>3.1947499999999999E-5</v>
      </c>
      <c r="G133" s="138">
        <v>2.7769749999999999E-4</v>
      </c>
      <c r="H133" s="138" t="s">
        <v>442</v>
      </c>
      <c r="I133" s="138">
        <v>8.5275250000000003E-5</v>
      </c>
      <c r="J133" s="138">
        <v>8.5275250000000003E-5</v>
      </c>
      <c r="K133" s="138">
        <v>9.4761199999999983E-5</v>
      </c>
      <c r="L133" s="138" t="s">
        <v>442</v>
      </c>
      <c r="M133" s="138">
        <v>3.4404999999999999E-4</v>
      </c>
      <c r="N133" s="138">
        <v>7.3798725000000004E-5</v>
      </c>
      <c r="O133" s="138">
        <v>1.2361225E-5</v>
      </c>
      <c r="P133" s="138">
        <v>3.6616750000000001E-3</v>
      </c>
      <c r="Q133" s="138">
        <v>3.3446574999999997E-5</v>
      </c>
      <c r="R133" s="138">
        <v>3.3323700000000008E-5</v>
      </c>
      <c r="S133" s="138">
        <v>3.0546724999999998E-5</v>
      </c>
      <c r="T133" s="138">
        <v>4.2588474999999992E-5</v>
      </c>
      <c r="U133" s="138">
        <v>4.8609350000000006E-5</v>
      </c>
      <c r="V133" s="138">
        <v>3.9349490000000002E-4</v>
      </c>
      <c r="W133" s="138">
        <v>6.6352500000000012E-5</v>
      </c>
      <c r="X133" s="138">
        <v>3.2438999999999997E-8</v>
      </c>
      <c r="Y133" s="138">
        <v>1.7718575000000002E-8</v>
      </c>
      <c r="Z133" s="138">
        <v>1.5826299999999999E-8</v>
      </c>
      <c r="AA133" s="138">
        <v>1.7177924999999999E-8</v>
      </c>
      <c r="AB133" s="138">
        <v>8.3161800000000003E-8</v>
      </c>
      <c r="AC133" s="138">
        <v>3.6862499999999997E-4</v>
      </c>
      <c r="AD133" s="138">
        <v>1.0075749999999999E-3</v>
      </c>
      <c r="AE133" s="55"/>
      <c r="AF133" s="147" t="s">
        <v>428</v>
      </c>
      <c r="AG133" s="147" t="s">
        <v>428</v>
      </c>
      <c r="AH133" s="147" t="s">
        <v>428</v>
      </c>
      <c r="AI133" s="147" t="s">
        <v>428</v>
      </c>
      <c r="AJ133" s="147" t="s">
        <v>428</v>
      </c>
      <c r="AK133" s="147">
        <v>2457.5</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0.22969439999999991</v>
      </c>
      <c r="X135" s="138">
        <v>6.8525495999999968E-5</v>
      </c>
      <c r="Y135" s="138">
        <v>3.1008743999999988E-4</v>
      </c>
      <c r="Z135" s="138">
        <v>3.1008743999999988E-4</v>
      </c>
      <c r="AA135" s="138" t="s">
        <v>442</v>
      </c>
      <c r="AB135" s="138">
        <v>6.8870037599999979E-4</v>
      </c>
      <c r="AC135" s="138" t="s">
        <v>442</v>
      </c>
      <c r="AD135" s="138">
        <v>0.39048047999999985</v>
      </c>
      <c r="AE135" s="55"/>
      <c r="AF135" s="147" t="s">
        <v>428</v>
      </c>
      <c r="AG135" s="147" t="s">
        <v>428</v>
      </c>
      <c r="AH135" s="147" t="s">
        <v>428</v>
      </c>
      <c r="AI135" s="147" t="s">
        <v>428</v>
      </c>
      <c r="AJ135" s="147" t="s">
        <v>428</v>
      </c>
      <c r="AK135" s="147">
        <v>0.76564799999999966</v>
      </c>
      <c r="AL135" s="148" t="s">
        <v>432</v>
      </c>
    </row>
    <row r="136" spans="1:38" s="2" customFormat="1" ht="26.25" customHeight="1" thickBot="1" x14ac:dyDescent="0.25">
      <c r="A136" s="65" t="s">
        <v>288</v>
      </c>
      <c r="B136" s="65" t="s">
        <v>313</v>
      </c>
      <c r="C136" s="66" t="s">
        <v>314</v>
      </c>
      <c r="D136" s="67"/>
      <c r="E136" s="138" t="s">
        <v>428</v>
      </c>
      <c r="F136" s="138">
        <v>5.5458578880000012E-3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0.34198978999999996</v>
      </c>
      <c r="J139" s="138">
        <v>0.34198978999999996</v>
      </c>
      <c r="K139" s="138">
        <v>0.34198978999999996</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5.6340326082137917</v>
      </c>
      <c r="X139" s="138">
        <v>1.6282431032552988E-2</v>
      </c>
      <c r="Y139" s="138">
        <v>3.1333785828041895E-2</v>
      </c>
      <c r="Z139" s="138">
        <v>2.1668370017885737E-2</v>
      </c>
      <c r="AA139" s="138">
        <v>8.7880527101641306E-4</v>
      </c>
      <c r="AB139" s="138">
        <v>7.0163392149497031E-2</v>
      </c>
      <c r="AC139" s="138" t="s">
        <v>442</v>
      </c>
      <c r="AD139" s="138">
        <v>25.035166103363089</v>
      </c>
      <c r="AE139" s="55"/>
      <c r="AF139" s="147" t="s">
        <v>428</v>
      </c>
      <c r="AG139" s="147" t="s">
        <v>428</v>
      </c>
      <c r="AH139" s="147" t="s">
        <v>428</v>
      </c>
      <c r="AI139" s="147" t="s">
        <v>428</v>
      </c>
      <c r="AJ139" s="147" t="s">
        <v>428</v>
      </c>
      <c r="AK139" s="147">
        <v>7.2530508259974713</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177.58253598015537</v>
      </c>
      <c r="F141" s="19">
        <f t="shared" ref="F141:AD141" si="0">SUM(F14:F140)</f>
        <v>121.19409464940533</v>
      </c>
      <c r="G141" s="19">
        <f t="shared" si="0"/>
        <v>74.029249676200067</v>
      </c>
      <c r="H141" s="19">
        <f t="shared" si="0"/>
        <v>123.97997476807188</v>
      </c>
      <c r="I141" s="19">
        <f t="shared" si="0"/>
        <v>19.253898345475694</v>
      </c>
      <c r="J141" s="19">
        <f t="shared" si="0"/>
        <v>35.392049615469794</v>
      </c>
      <c r="K141" s="19">
        <f t="shared" si="0"/>
        <v>98.776694409711268</v>
      </c>
      <c r="L141" s="19">
        <f t="shared" si="0"/>
        <v>3.8807348179013932</v>
      </c>
      <c r="M141" s="19">
        <f t="shared" si="0"/>
        <v>302.89899175885483</v>
      </c>
      <c r="N141" s="19">
        <f t="shared" si="0"/>
        <v>11.513126682298957</v>
      </c>
      <c r="O141" s="19">
        <f t="shared" si="0"/>
        <v>0.38806418445010216</v>
      </c>
      <c r="P141" s="19">
        <f t="shared" si="0"/>
        <v>0.49223805336687637</v>
      </c>
      <c r="Q141" s="19">
        <f t="shared" si="0"/>
        <v>1.7823266201644274</v>
      </c>
      <c r="R141" s="19">
        <f>SUM(R14:R140)</f>
        <v>4.8700723412286582</v>
      </c>
      <c r="S141" s="19">
        <f t="shared" si="0"/>
        <v>54.897275625370177</v>
      </c>
      <c r="T141" s="19">
        <f t="shared" si="0"/>
        <v>20.997182172178061</v>
      </c>
      <c r="U141" s="19">
        <f t="shared" si="0"/>
        <v>5.2083027402957374</v>
      </c>
      <c r="V141" s="19">
        <f t="shared" si="0"/>
        <v>33.944533864609816</v>
      </c>
      <c r="W141" s="19">
        <f t="shared" si="0"/>
        <v>24.535116531422936</v>
      </c>
      <c r="X141" s="19">
        <f t="shared" si="0"/>
        <v>3.592668794984498</v>
      </c>
      <c r="Y141" s="19">
        <f t="shared" si="0"/>
        <v>6.2256493246982672</v>
      </c>
      <c r="Z141" s="19">
        <f t="shared" si="0"/>
        <v>2.8043026276981835</v>
      </c>
      <c r="AA141" s="19">
        <f t="shared" si="0"/>
        <v>2.247729741610677</v>
      </c>
      <c r="AB141" s="19">
        <f t="shared" si="0"/>
        <v>14.870350488991626</v>
      </c>
      <c r="AC141" s="19">
        <f t="shared" si="0"/>
        <v>2.6467980178702533</v>
      </c>
      <c r="AD141" s="19">
        <f t="shared" si="0"/>
        <v>31.938214184093304</v>
      </c>
      <c r="AE141" s="56"/>
      <c r="AF141" s="145">
        <f>SUM(AF14:AF140)</f>
        <v>351258.53073660133</v>
      </c>
      <c r="AG141" s="145">
        <f t="shared" ref="AG141:AI141" si="1">SUM(AG14:AG140)</f>
        <v>111946.96924117573</v>
      </c>
      <c r="AH141" s="145">
        <f t="shared" si="1"/>
        <v>147911.12078672985</v>
      </c>
      <c r="AI141" s="145">
        <f t="shared" si="1"/>
        <v>7395.6093185343152</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11.538044994422966</v>
      </c>
      <c r="F143" s="139">
        <v>9.5951726901658478</v>
      </c>
      <c r="G143" s="139">
        <v>0.37356749170603926</v>
      </c>
      <c r="H143" s="139">
        <v>2.3626428947234595</v>
      </c>
      <c r="I143" s="139">
        <v>0.32329897198270785</v>
      </c>
      <c r="J143" s="139">
        <v>0.32329897198270796</v>
      </c>
      <c r="K143" s="139">
        <v>0.32329897198270707</v>
      </c>
      <c r="L143" s="139">
        <v>0.18502588301471842</v>
      </c>
      <c r="M143" s="139">
        <v>125.76843853540295</v>
      </c>
      <c r="N143" s="139">
        <v>4.3477503007301348E-2</v>
      </c>
      <c r="O143" s="139">
        <v>3.3808973356878891E-4</v>
      </c>
      <c r="P143" s="139">
        <v>1.5518249555002937E-2</v>
      </c>
      <c r="Q143" s="139">
        <v>5.1362536951126856E-4</v>
      </c>
      <c r="R143" s="139">
        <v>1.2447769664206389E-2</v>
      </c>
      <c r="S143" s="139">
        <v>8.7948297612273057E-3</v>
      </c>
      <c r="T143" s="139">
        <v>3.7906703986697967E-3</v>
      </c>
      <c r="U143" s="139">
        <v>3.5107127188495899E-4</v>
      </c>
      <c r="V143" s="139">
        <v>5.8316206010503323E-2</v>
      </c>
      <c r="W143" s="139">
        <v>0.99950269999999997</v>
      </c>
      <c r="X143" s="139">
        <v>1.8872945374299999E-2</v>
      </c>
      <c r="Y143" s="139">
        <v>2.1398699739200003E-2</v>
      </c>
      <c r="Z143" s="139">
        <v>1.5874966921600002E-2</v>
      </c>
      <c r="AA143" s="139">
        <v>2.07076678152E-2</v>
      </c>
      <c r="AB143" s="139">
        <v>7.6854279850300009E-2</v>
      </c>
      <c r="AC143" s="139">
        <v>9.9950239999999991E-4</v>
      </c>
      <c r="AD143" s="139">
        <v>2.0008229999999999E-4</v>
      </c>
      <c r="AE143" s="58"/>
      <c r="AF143" s="144">
        <v>83894.686706816734</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9.2795367340008301</v>
      </c>
      <c r="F144" s="139">
        <v>0.97687615941944717</v>
      </c>
      <c r="G144" s="139">
        <v>4.7624495096310671E-2</v>
      </c>
      <c r="H144" s="139">
        <v>1.5491894688201982E-2</v>
      </c>
      <c r="I144" s="139">
        <v>0.78184411946911181</v>
      </c>
      <c r="J144" s="139">
        <v>0.7818441194691117</v>
      </c>
      <c r="K144" s="139">
        <v>0.7818441194691117</v>
      </c>
      <c r="L144" s="139">
        <v>0.50765817782350919</v>
      </c>
      <c r="M144" s="139">
        <v>4.1378148579201852</v>
      </c>
      <c r="N144" s="139">
        <v>4.8268558733307004E-4</v>
      </c>
      <c r="O144" s="139">
        <v>3.2532576311014447E-5</v>
      </c>
      <c r="P144" s="139">
        <v>3.3686224010292471E-3</v>
      </c>
      <c r="Q144" s="139">
        <v>6.4426507118522626E-5</v>
      </c>
      <c r="R144" s="139">
        <v>5.3536331684012192E-3</v>
      </c>
      <c r="S144" s="139">
        <v>3.5918415723139988E-3</v>
      </c>
      <c r="T144" s="139">
        <v>1.3970998779665167E-4</v>
      </c>
      <c r="U144" s="139">
        <v>6.3787861615016372E-5</v>
      </c>
      <c r="V144" s="139">
        <v>1.1462655725597752E-2</v>
      </c>
      <c r="W144" s="139">
        <v>0.56788689999999997</v>
      </c>
      <c r="X144" s="139">
        <v>1.6775956951200002E-2</v>
      </c>
      <c r="Y144" s="139">
        <v>1.88017804208E-2</v>
      </c>
      <c r="Z144" s="139">
        <v>1.4749258704500001E-2</v>
      </c>
      <c r="AA144" s="139">
        <v>1.5627840056799999E-2</v>
      </c>
      <c r="AB144" s="139">
        <v>6.5954836133299999E-2</v>
      </c>
      <c r="AC144" s="139">
        <v>5.6788699999999999E-4</v>
      </c>
      <c r="AD144" s="139">
        <v>1.140569E-4</v>
      </c>
      <c r="AE144" s="58"/>
      <c r="AF144" s="144">
        <v>27355.10343330483</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33.849647791184026</v>
      </c>
      <c r="F145" s="139">
        <v>1.3280675051176816</v>
      </c>
      <c r="G145" s="139">
        <v>7.6004585181584941E-2</v>
      </c>
      <c r="H145" s="139">
        <v>1.3877106376182714E-2</v>
      </c>
      <c r="I145" s="139">
        <v>0.78322178176094626</v>
      </c>
      <c r="J145" s="139">
        <v>0.78322178176094626</v>
      </c>
      <c r="K145" s="139">
        <v>0.78322178176094703</v>
      </c>
      <c r="L145" s="139">
        <v>0.50354553749652931</v>
      </c>
      <c r="M145" s="139">
        <v>7.2301654665508384</v>
      </c>
      <c r="N145" s="139">
        <v>5.4221104803781192E-4</v>
      </c>
      <c r="O145" s="139">
        <v>5.1442722399035055E-5</v>
      </c>
      <c r="P145" s="139">
        <v>5.4387055002157883E-3</v>
      </c>
      <c r="Q145" s="139">
        <v>1.0277166020541471E-4</v>
      </c>
      <c r="R145" s="139">
        <v>8.7137444756704135E-3</v>
      </c>
      <c r="S145" s="139">
        <v>5.8436477730340573E-3</v>
      </c>
      <c r="T145" s="139">
        <v>2.0747765848597128E-4</v>
      </c>
      <c r="U145" s="139">
        <v>1.026578756127593E-4</v>
      </c>
      <c r="V145" s="139">
        <v>1.8475004072517009E-2</v>
      </c>
      <c r="W145" s="139">
        <v>0.30162280000000002</v>
      </c>
      <c r="X145" s="139">
        <v>4.3088966510000009E-3</v>
      </c>
      <c r="Y145" s="139">
        <v>2.6092763052399999E-2</v>
      </c>
      <c r="Z145" s="139">
        <v>2.9156867337699999E-2</v>
      </c>
      <c r="AA145" s="139">
        <v>6.7027281237000006E-3</v>
      </c>
      <c r="AB145" s="139">
        <v>6.6261255164799998E-2</v>
      </c>
      <c r="AC145" s="139">
        <v>2.8332329999999998E-4</v>
      </c>
      <c r="AD145" s="139">
        <v>5.9727700000000001E-5</v>
      </c>
      <c r="AE145" s="58"/>
      <c r="AF145" s="144">
        <v>44408.15064358135</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4.922534532539688E-2</v>
      </c>
      <c r="F146" s="139">
        <v>0.30028931055342561</v>
      </c>
      <c r="G146" s="139">
        <v>1.2118425544693551E-3</v>
      </c>
      <c r="H146" s="139">
        <v>3.3320779059727647E-4</v>
      </c>
      <c r="I146" s="139">
        <v>6.9350894113548453E-3</v>
      </c>
      <c r="J146" s="139">
        <v>6.9350894113548479E-3</v>
      </c>
      <c r="K146" s="139">
        <v>6.9350894113548488E-3</v>
      </c>
      <c r="L146" s="139">
        <v>1.0044018528380192E-3</v>
      </c>
      <c r="M146" s="139">
        <v>2.1698539262102496</v>
      </c>
      <c r="N146" s="139">
        <v>1.4900615375038807E-4</v>
      </c>
      <c r="O146" s="139">
        <v>1.0652562066385754E-4</v>
      </c>
      <c r="P146" s="139">
        <v>4.8362865137642774E-5</v>
      </c>
      <c r="Q146" s="139">
        <v>1.6676850047463029E-6</v>
      </c>
      <c r="R146" s="139">
        <v>4.7886909314469696E-4</v>
      </c>
      <c r="S146" s="139">
        <v>1.8010094278145629E-2</v>
      </c>
      <c r="T146" s="139">
        <v>7.4998888761742134E-4</v>
      </c>
      <c r="U146" s="139">
        <v>1.0606327930131065E-4</v>
      </c>
      <c r="V146" s="139">
        <v>1.0590749421452827E-2</v>
      </c>
      <c r="W146" s="139">
        <v>4.9211999999999997E-3</v>
      </c>
      <c r="X146" s="139">
        <v>5.9767317600000002E-5</v>
      </c>
      <c r="Y146" s="139">
        <v>8.8992154399999992E-5</v>
      </c>
      <c r="Z146" s="139">
        <v>4.28025542E-5</v>
      </c>
      <c r="AA146" s="139">
        <v>1.013134632E-4</v>
      </c>
      <c r="AB146" s="139">
        <v>2.9287548940000002E-4</v>
      </c>
      <c r="AC146" s="139">
        <v>4.9211000000000002E-6</v>
      </c>
      <c r="AD146" s="139">
        <v>2.5967999999999999E-6</v>
      </c>
      <c r="AE146" s="58"/>
      <c r="AF146" s="144">
        <v>248.95042842128254</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2.7140329782990764</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0.64164565818431241</v>
      </c>
      <c r="J148" s="139">
        <v>1.2576372646790055</v>
      </c>
      <c r="K148" s="139">
        <v>1.5853292119955453</v>
      </c>
      <c r="L148" s="139">
        <v>0.14022062552367373</v>
      </c>
      <c r="M148" s="139" t="s">
        <v>428</v>
      </c>
      <c r="N148" s="139">
        <v>5.0336723944479944</v>
      </c>
      <c r="O148" s="139">
        <v>2.1724687700130928E-2</v>
      </c>
      <c r="P148" s="139" t="s">
        <v>428</v>
      </c>
      <c r="Q148" s="139">
        <v>5.739322805185388E-2</v>
      </c>
      <c r="R148" s="139">
        <v>1.8821754867404805</v>
      </c>
      <c r="S148" s="139">
        <v>41.353287671944422</v>
      </c>
      <c r="T148" s="139">
        <v>0.28698883292763155</v>
      </c>
      <c r="U148" s="139">
        <v>3.1706584239910914E-2</v>
      </c>
      <c r="V148" s="139">
        <v>12.786911451322895</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0.28628466725094232</v>
      </c>
      <c r="J149" s="139">
        <v>0.53015679120544867</v>
      </c>
      <c r="K149" s="139">
        <v>1.0603135824108973</v>
      </c>
      <c r="L149" s="139">
        <v>1.1239323973555516E-2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169.82162868625093</v>
      </c>
      <c r="F152" s="13">
        <f t="shared" ref="F152:AD152" si="2">SUM(F$141, F$151, IF(AND(ISNUMBER(SEARCH($B$4,"AT|BE|CH|GB|IE|LT|LU|NL")),SUM(F$143:F$149)&gt;0),SUM(F$143:F$149)-SUM(F$27:F$33),0))</f>
        <v>120.37727664408337</v>
      </c>
      <c r="G152" s="13">
        <f t="shared" si="2"/>
        <v>73.991948779387727</v>
      </c>
      <c r="H152" s="13">
        <f t="shared" si="2"/>
        <v>123.87218264819121</v>
      </c>
      <c r="I152" s="13">
        <f t="shared" si="2"/>
        <v>18.860306938381783</v>
      </c>
      <c r="J152" s="13">
        <f t="shared" si="2"/>
        <v>34.907859522006873</v>
      </c>
      <c r="K152" s="13">
        <f t="shared" si="2"/>
        <v>98.19921532652323</v>
      </c>
      <c r="L152" s="13">
        <f t="shared" si="2"/>
        <v>3.6752811319085543</v>
      </c>
      <c r="M152" s="13">
        <f t="shared" si="2"/>
        <v>295.75151421545365</v>
      </c>
      <c r="N152" s="13">
        <f t="shared" si="2"/>
        <v>10.994865197096004</v>
      </c>
      <c r="O152" s="13">
        <f t="shared" si="2"/>
        <v>0.3857958807898702</v>
      </c>
      <c r="P152" s="13">
        <f t="shared" si="2"/>
        <v>0.49003353116448245</v>
      </c>
      <c r="Q152" s="13">
        <f t="shared" si="2"/>
        <v>1.7763858767661294</v>
      </c>
      <c r="R152" s="13">
        <f t="shared" si="2"/>
        <v>4.674054728845122</v>
      </c>
      <c r="S152" s="13">
        <f t="shared" si="2"/>
        <v>50.655096848022851</v>
      </c>
      <c r="T152" s="13">
        <f t="shared" si="2"/>
        <v>20.967463988825916</v>
      </c>
      <c r="U152" s="13">
        <f t="shared" si="2"/>
        <v>5.2049693123020884</v>
      </c>
      <c r="V152" s="13">
        <f t="shared" si="2"/>
        <v>32.61265152154435</v>
      </c>
      <c r="W152" s="13">
        <f t="shared" si="2"/>
        <v>24.318818531422938</v>
      </c>
      <c r="X152" s="13">
        <f t="shared" si="2"/>
        <v>3.5874695331984978</v>
      </c>
      <c r="Y152" s="13">
        <f t="shared" si="2"/>
        <v>6.2164200019967675</v>
      </c>
      <c r="Z152" s="13">
        <f t="shared" si="2"/>
        <v>2.7957151675060836</v>
      </c>
      <c r="AA152" s="13">
        <f t="shared" si="2"/>
        <v>2.2423280679746771</v>
      </c>
      <c r="AB152" s="13">
        <f t="shared" si="2"/>
        <v>14.841932770676026</v>
      </c>
      <c r="AC152" s="13">
        <f t="shared" si="2"/>
        <v>2.6465845931702532</v>
      </c>
      <c r="AD152" s="13">
        <f t="shared" si="2"/>
        <v>31.938170859493304</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v>-8.3764500000000002</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137.90238066284127</v>
      </c>
      <c r="F154" s="13">
        <f>SUM(F$141, F$153, -1 * IF(OR($B$6=2005,$B$6&gt;=2020),SUM(F$99:F$122),0), IF(AND(ISNUMBER(SEARCH($B$4,"AT|BE|CH|GB|IE|LT|LU|NL")),SUM(F$143:F$149)&gt;0),SUM(F$143:F$149)-SUM(F$27:F$33),0))</f>
        <v>68.924533789378017</v>
      </c>
      <c r="G154" s="13">
        <f>SUM(G$141, G$153, IF(AND(ISNUMBER(SEARCH($B$4,"AT|BE|CH|GB|IE|LT|LU|NL")),SUM(G$143:G$149)&gt;0),SUM(G$143:G$149)-SUM(G$27:G$33),0))</f>
        <v>73.991948779387727</v>
      </c>
      <c r="H154" s="13">
        <f>SUM(H$141, H$153, IF(AND(ISNUMBER(SEARCH($B$4,"AT|BE|CH|GB|IE|LT|LU|NL")),SUM(H$143:H$149)&gt;0),SUM(H$143:H$149)-SUM(H$27:H$33),0))</f>
        <v>123.87218264819121</v>
      </c>
      <c r="I154" s="13">
        <f t="shared" ref="I154:AD154" si="3">SUM(I$141, I$153, IF(AND(ISNUMBER(SEARCH($B$4,"AT|BE|CH|GB|IE|LT|LU|NL")),SUM(I$143:I$149)&gt;0),SUM(I$143:I$149)-SUM(I$27:I$33),0))</f>
        <v>18.860306938381783</v>
      </c>
      <c r="J154" s="13">
        <f t="shared" si="3"/>
        <v>34.907859522006873</v>
      </c>
      <c r="K154" s="13">
        <f t="shared" si="3"/>
        <v>98.19921532652323</v>
      </c>
      <c r="L154" s="13">
        <f t="shared" si="3"/>
        <v>3.6752811319085543</v>
      </c>
      <c r="M154" s="13">
        <f t="shared" si="3"/>
        <v>295.75151421545365</v>
      </c>
      <c r="N154" s="13">
        <f t="shared" si="3"/>
        <v>10.994865197096004</v>
      </c>
      <c r="O154" s="13">
        <f t="shared" si="3"/>
        <v>0.3857958807898702</v>
      </c>
      <c r="P154" s="13">
        <f t="shared" si="3"/>
        <v>0.49003353116448245</v>
      </c>
      <c r="Q154" s="13">
        <f t="shared" si="3"/>
        <v>1.7763858767661294</v>
      </c>
      <c r="R154" s="13">
        <f t="shared" si="3"/>
        <v>4.674054728845122</v>
      </c>
      <c r="S154" s="13">
        <f t="shared" si="3"/>
        <v>50.655096848022851</v>
      </c>
      <c r="T154" s="13">
        <f t="shared" si="3"/>
        <v>20.967463988825916</v>
      </c>
      <c r="U154" s="13">
        <f t="shared" si="3"/>
        <v>5.2049693123020884</v>
      </c>
      <c r="V154" s="13">
        <f t="shared" si="3"/>
        <v>32.61265152154435</v>
      </c>
      <c r="W154" s="13">
        <f t="shared" si="3"/>
        <v>24.318818531422938</v>
      </c>
      <c r="X154" s="13">
        <f t="shared" si="3"/>
        <v>3.5874695331984978</v>
      </c>
      <c r="Y154" s="13">
        <f t="shared" si="3"/>
        <v>6.2164200019967675</v>
      </c>
      <c r="Z154" s="13">
        <f t="shared" si="3"/>
        <v>2.7957151675060836</v>
      </c>
      <c r="AA154" s="13">
        <f t="shared" si="3"/>
        <v>2.2423280679746771</v>
      </c>
      <c r="AB154" s="13">
        <f t="shared" si="3"/>
        <v>14.841932770676026</v>
      </c>
      <c r="AC154" s="13">
        <f t="shared" si="3"/>
        <v>2.6465845931702532</v>
      </c>
      <c r="AD154" s="13">
        <f t="shared" si="3"/>
        <v>31.938170859493304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9.6553355768081541</v>
      </c>
      <c r="F157" s="141">
        <v>0.29719143191594316</v>
      </c>
      <c r="G157" s="141">
        <v>0.59386766187288409</v>
      </c>
      <c r="H157" s="141" t="s">
        <v>442</v>
      </c>
      <c r="I157" s="141">
        <v>0.12723301643500579</v>
      </c>
      <c r="J157" s="141">
        <v>0.12723301643500579</v>
      </c>
      <c r="K157" s="141">
        <v>0.12723301643500579</v>
      </c>
      <c r="L157" s="141">
        <v>6.107184788880278E-2</v>
      </c>
      <c r="M157" s="141">
        <v>2.369564257609468</v>
      </c>
      <c r="N157" s="141">
        <v>2.4942197302572464E-3</v>
      </c>
      <c r="O157" s="141">
        <v>1.8706647976929347E-4</v>
      </c>
      <c r="P157" s="141">
        <v>3.7413295953858689E-3</v>
      </c>
      <c r="Q157" s="141">
        <v>9.3533239884646723E-4</v>
      </c>
      <c r="R157" s="141">
        <v>6.2355493256431157E-3</v>
      </c>
      <c r="S157" s="141">
        <v>6.8591042582074272E-3</v>
      </c>
      <c r="T157" s="141">
        <v>2.4942197302572461E-4</v>
      </c>
      <c r="U157" s="141">
        <v>3.4295521291037136E-3</v>
      </c>
      <c r="V157" s="141">
        <v>0.90415465221825175</v>
      </c>
      <c r="W157" s="141" t="s">
        <v>442</v>
      </c>
      <c r="X157" s="141" t="s">
        <v>442</v>
      </c>
      <c r="Y157" s="141" t="s">
        <v>442</v>
      </c>
      <c r="Z157" s="141" t="s">
        <v>442</v>
      </c>
      <c r="AA157" s="141" t="s">
        <v>442</v>
      </c>
      <c r="AB157" s="141" t="s">
        <v>442</v>
      </c>
      <c r="AC157" s="141" t="s">
        <v>442</v>
      </c>
      <c r="AD157" s="141" t="s">
        <v>442</v>
      </c>
      <c r="AE157" s="58"/>
      <c r="AF157" s="142">
        <v>31177.746628215576</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0.26282401021749463</v>
      </c>
      <c r="F158" s="141">
        <v>4.248654313373108E-3</v>
      </c>
      <c r="G158" s="141">
        <v>1.3377884344491499E-2</v>
      </c>
      <c r="H158" s="141" t="s">
        <v>442</v>
      </c>
      <c r="I158" s="141">
        <v>1.1872377883004584E-3</v>
      </c>
      <c r="J158" s="141">
        <v>1.1872377883004584E-3</v>
      </c>
      <c r="K158" s="141">
        <v>1.1872377883004584E-3</v>
      </c>
      <c r="L158" s="141">
        <v>5.6987413838421994E-4</v>
      </c>
      <c r="M158" s="141">
        <v>6.8477565324651768E-2</v>
      </c>
      <c r="N158" s="141">
        <v>5.6222837414214745E-5</v>
      </c>
      <c r="O158" s="141">
        <v>4.2167128060661057E-6</v>
      </c>
      <c r="P158" s="141">
        <v>8.4334256121322118E-5</v>
      </c>
      <c r="Q158" s="141">
        <v>2.1083564030330529E-5</v>
      </c>
      <c r="R158" s="141">
        <v>1.4055709353553688E-4</v>
      </c>
      <c r="S158" s="141">
        <v>1.5461280288909057E-4</v>
      </c>
      <c r="T158" s="141">
        <v>5.6222837414214748E-6</v>
      </c>
      <c r="U158" s="141">
        <v>7.7306401444545285E-5</v>
      </c>
      <c r="V158" s="141">
        <v>2.0380778562652847E-2</v>
      </c>
      <c r="W158" s="141" t="s">
        <v>442</v>
      </c>
      <c r="X158" s="141" t="s">
        <v>442</v>
      </c>
      <c r="Y158" s="141" t="s">
        <v>442</v>
      </c>
      <c r="Z158" s="141" t="s">
        <v>442</v>
      </c>
      <c r="AA158" s="141" t="s">
        <v>442</v>
      </c>
      <c r="AB158" s="141" t="s">
        <v>442</v>
      </c>
      <c r="AC158" s="141" t="s">
        <v>442</v>
      </c>
      <c r="AD158" s="141" t="s">
        <v>442</v>
      </c>
      <c r="AE158" s="58"/>
      <c r="AF158" s="143">
        <v>702.78546767768432</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6.8796333490529742</v>
      </c>
      <c r="F159" s="141">
        <v>0.18066653784588552</v>
      </c>
      <c r="G159" s="141">
        <v>1.5603761258735922</v>
      </c>
      <c r="H159" s="141" t="s">
        <v>442</v>
      </c>
      <c r="I159" s="141">
        <v>0.17713513980177786</v>
      </c>
      <c r="J159" s="141">
        <v>0.20837532578754622</v>
      </c>
      <c r="K159" s="141">
        <v>0.20837532578754622</v>
      </c>
      <c r="L159" s="141">
        <v>4.079710628161224E-2</v>
      </c>
      <c r="M159" s="141">
        <v>0.39656756938411447</v>
      </c>
      <c r="N159" s="141">
        <v>1.4768998958837209E-2</v>
      </c>
      <c r="O159" s="141">
        <v>1.2843661968336315E-3</v>
      </c>
      <c r="P159" s="141">
        <v>2.8892177905008947E-3</v>
      </c>
      <c r="Q159" s="141">
        <v>1.9595676787334527E-2</v>
      </c>
      <c r="R159" s="141">
        <v>2.1361983384168157E-2</v>
      </c>
      <c r="S159" s="141">
        <v>0.10073474512135958</v>
      </c>
      <c r="T159" s="141">
        <v>0.85134721968336302</v>
      </c>
      <c r="U159" s="141">
        <v>1.3084632168336316E-2</v>
      </c>
      <c r="V159" s="141">
        <v>0.12520751962003579</v>
      </c>
      <c r="W159" s="141">
        <v>2.1757134758837213E-2</v>
      </c>
      <c r="X159" s="141">
        <v>2.809702593667263E-4</v>
      </c>
      <c r="Y159" s="141">
        <v>1.5253363968336315E-3</v>
      </c>
      <c r="Z159" s="141">
        <v>1.2843661968336315E-3</v>
      </c>
      <c r="AA159" s="141">
        <v>2.9711575968336312E-4</v>
      </c>
      <c r="AB159" s="141">
        <v>3.3877886127173522E-3</v>
      </c>
      <c r="AC159" s="141" t="s">
        <v>442</v>
      </c>
      <c r="AD159" s="141">
        <v>1.6784519427967798E-2</v>
      </c>
      <c r="AE159" s="58"/>
      <c r="AF159" s="143">
        <v>4468.8261732600095</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0.50328743307649904</v>
      </c>
      <c r="X163" s="22">
        <v>3.6236695181507934</v>
      </c>
      <c r="Y163" s="22">
        <v>2.3654509354595454</v>
      </c>
      <c r="Z163" s="22">
        <v>1.1575610960759479</v>
      </c>
      <c r="AA163" s="22">
        <v>1.3588760693065476</v>
      </c>
      <c r="AB163" s="22">
        <v>8.5055576189928352</v>
      </c>
      <c r="AC163" s="22" t="s">
        <v>442</v>
      </c>
      <c r="AD163" s="22">
        <v>0.14595335559218472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3F634-F572-4148-9957-20792F306480}">
  <sheetPr codeName="Sheet18"/>
  <dimension ref="A1:AL170"/>
  <sheetViews>
    <sheetView zoomScale="75" zoomScaleNormal="75" workbookViewId="0">
      <pane xSplit="4" ySplit="13" topLeftCell="E152"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2006</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29.873768785655848</v>
      </c>
      <c r="F14" s="138">
        <v>0.37549970812921613</v>
      </c>
      <c r="G14" s="138">
        <v>36.800768969794383</v>
      </c>
      <c r="H14" s="138" t="s">
        <v>442</v>
      </c>
      <c r="I14" s="138">
        <v>0.95094468207940286</v>
      </c>
      <c r="J14" s="138">
        <v>1.3239417529579109</v>
      </c>
      <c r="K14" s="138">
        <v>1.7123319332671842</v>
      </c>
      <c r="L14" s="138">
        <v>3.6567102034460647E-2</v>
      </c>
      <c r="M14" s="138">
        <v>20.331521979160836</v>
      </c>
      <c r="N14" s="138">
        <v>0.7854335712240792</v>
      </c>
      <c r="O14" s="138">
        <v>0.11453443172061158</v>
      </c>
      <c r="P14" s="138">
        <v>0.14779511357437583</v>
      </c>
      <c r="Q14" s="138">
        <v>0.75274034516257327</v>
      </c>
      <c r="R14" s="138">
        <v>0.47191115936872519</v>
      </c>
      <c r="S14" s="138">
        <v>0.56178628011772613</v>
      </c>
      <c r="T14" s="138">
        <v>7.1130924367320159</v>
      </c>
      <c r="U14" s="138">
        <v>2.0959110987353027</v>
      </c>
      <c r="V14" s="138">
        <v>3.4397637576458315</v>
      </c>
      <c r="W14" s="138">
        <v>0.69467494802459717</v>
      </c>
      <c r="X14" s="138">
        <v>7.3879425377802822E-5</v>
      </c>
      <c r="Y14" s="138">
        <v>2.7738005667851517E-3</v>
      </c>
      <c r="Z14" s="138">
        <v>2.1996873667679035E-3</v>
      </c>
      <c r="AA14" s="138">
        <v>2.9696950913340222E-4</v>
      </c>
      <c r="AB14" s="138">
        <v>5.3443368680642601E-3</v>
      </c>
      <c r="AC14" s="138">
        <v>0.48099853863944531</v>
      </c>
      <c r="AD14" s="138">
        <v>2.7167524888211482E-4</v>
      </c>
      <c r="AE14" s="55"/>
      <c r="AF14" s="147">
        <v>28440.116293912513</v>
      </c>
      <c r="AG14" s="147">
        <v>69923.035791322996</v>
      </c>
      <c r="AH14" s="147">
        <v>94326.833023805535</v>
      </c>
      <c r="AI14" s="147">
        <v>9.94</v>
      </c>
      <c r="AJ14" s="147" t="s">
        <v>430</v>
      </c>
      <c r="AK14" s="147" t="s">
        <v>428</v>
      </c>
      <c r="AL14" s="45" t="s">
        <v>49</v>
      </c>
    </row>
    <row r="15" spans="1:38" s="1" customFormat="1" ht="26.25" customHeight="1" thickBot="1" x14ac:dyDescent="0.25">
      <c r="A15" s="65" t="s">
        <v>53</v>
      </c>
      <c r="B15" s="65" t="s">
        <v>54</v>
      </c>
      <c r="C15" s="66" t="s">
        <v>55</v>
      </c>
      <c r="D15" s="67"/>
      <c r="E15" s="138">
        <v>0.81421999999999994</v>
      </c>
      <c r="F15" s="138">
        <v>1.5188119798710743E-2</v>
      </c>
      <c r="G15" s="138">
        <v>1.0321909999999999</v>
      </c>
      <c r="H15" s="138" t="s">
        <v>442</v>
      </c>
      <c r="I15" s="138">
        <v>1.6293665818815754E-2</v>
      </c>
      <c r="J15" s="138">
        <v>2.4590072580652367E-2</v>
      </c>
      <c r="K15" s="138">
        <v>3.1555620765197231E-2</v>
      </c>
      <c r="L15" s="138">
        <v>1.4239619945470849E-3</v>
      </c>
      <c r="M15" s="138">
        <v>8.4183999999999995E-2</v>
      </c>
      <c r="N15" s="138">
        <v>1.3574941570791348E-2</v>
      </c>
      <c r="O15" s="138">
        <v>1.138153332184102E-2</v>
      </c>
      <c r="P15" s="138">
        <v>2.1361934004240197E-3</v>
      </c>
      <c r="Q15" s="138">
        <v>7.0969662601381607E-3</v>
      </c>
      <c r="R15" s="138">
        <v>4.9854434975076106E-2</v>
      </c>
      <c r="S15" s="138">
        <v>3.0915710322481721E-2</v>
      </c>
      <c r="T15" s="138">
        <v>1.0882545704635831</v>
      </c>
      <c r="U15" s="138">
        <v>1.0057631879467151E-2</v>
      </c>
      <c r="V15" s="138">
        <v>0.14258143066500764</v>
      </c>
      <c r="W15" s="138">
        <v>3.413983698970998E-3</v>
      </c>
      <c r="X15" s="138">
        <v>2.9585721852933302E-6</v>
      </c>
      <c r="Y15" s="138">
        <v>1.0094209015335666E-5</v>
      </c>
      <c r="Z15" s="138">
        <v>2.7905217472647101E-6</v>
      </c>
      <c r="AA15" s="138">
        <v>2.7905217472647101E-6</v>
      </c>
      <c r="AB15" s="138">
        <v>1.8633824695158419E-5</v>
      </c>
      <c r="AC15" s="138" t="s">
        <v>428</v>
      </c>
      <c r="AD15" s="138" t="s">
        <v>428</v>
      </c>
      <c r="AE15" s="55"/>
      <c r="AF15" s="147">
        <v>6066.8371938282307</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0.29849223230882982</v>
      </c>
      <c r="F16" s="138">
        <v>3.2701874960000001E-3</v>
      </c>
      <c r="G16" s="138">
        <v>0.17872127119278614</v>
      </c>
      <c r="H16" s="138" t="s">
        <v>442</v>
      </c>
      <c r="I16" s="138">
        <v>5.9895130249999991E-2</v>
      </c>
      <c r="J16" s="138">
        <v>8.5845497729999998E-2</v>
      </c>
      <c r="K16" s="138">
        <v>8.9234730740000004E-2</v>
      </c>
      <c r="L16" s="138">
        <v>0</v>
      </c>
      <c r="M16" s="138">
        <v>0.26471159624700719</v>
      </c>
      <c r="N16" s="138">
        <v>3.06455933342E-2</v>
      </c>
      <c r="O16" s="138">
        <v>1.7427296643600001E-3</v>
      </c>
      <c r="P16" s="138">
        <v>3.2600918324119994E-2</v>
      </c>
      <c r="Q16" s="138">
        <v>1.19667928112E-2</v>
      </c>
      <c r="R16" s="138">
        <v>6.368280346360001E-3</v>
      </c>
      <c r="S16" s="138">
        <v>2.7264376886640001E-2</v>
      </c>
      <c r="T16" s="138">
        <v>9.192372435999999E-3</v>
      </c>
      <c r="U16" s="138">
        <v>3.1512904229999993E-3</v>
      </c>
      <c r="V16" s="138">
        <v>5.0094963949600002E-2</v>
      </c>
      <c r="W16" s="138">
        <v>2.8334682067199995E-2</v>
      </c>
      <c r="X16" s="138">
        <v>3.4101130057999995E-7</v>
      </c>
      <c r="Y16" s="138">
        <v>2.0759357360999995E-7</v>
      </c>
      <c r="Z16" s="138">
        <v>2.4244461909999997E-8</v>
      </c>
      <c r="AA16" s="138">
        <v>2.1520013669999998E-8</v>
      </c>
      <c r="AB16" s="138">
        <v>5.9436934976999992E-7</v>
      </c>
      <c r="AC16" s="138">
        <v>2.9968930639999993E-9</v>
      </c>
      <c r="AD16" s="138">
        <v>1.770891356E-9</v>
      </c>
      <c r="AE16" s="55"/>
      <c r="AF16" s="147">
        <v>0</v>
      </c>
      <c r="AG16" s="147">
        <v>1086.6518699999999</v>
      </c>
      <c r="AH16" s="147">
        <v>923.41</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4.4036560369902307E-6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1.9568390244041758</v>
      </c>
      <c r="F18" s="138">
        <v>0.36622390102706109</v>
      </c>
      <c r="G18" s="138">
        <v>2.965523573341752</v>
      </c>
      <c r="H18" s="138" t="s">
        <v>442</v>
      </c>
      <c r="I18" s="138">
        <v>0.18230009536213909</v>
      </c>
      <c r="J18" s="138">
        <v>0.23485924992937196</v>
      </c>
      <c r="K18" s="138">
        <v>0.29793023541005142</v>
      </c>
      <c r="L18" s="138">
        <v>9.7483513051857179E-2</v>
      </c>
      <c r="M18" s="138">
        <v>0.74969333066330934</v>
      </c>
      <c r="N18" s="138">
        <v>0.1681906588581436</v>
      </c>
      <c r="O18" s="138">
        <v>3.1536608939156606E-3</v>
      </c>
      <c r="P18" s="138">
        <v>7.1814882923012455E-3</v>
      </c>
      <c r="Q18" s="138">
        <v>1.0524233122523079E-2</v>
      </c>
      <c r="R18" s="138">
        <v>0.13455304797929613</v>
      </c>
      <c r="S18" s="138">
        <v>7.5685505034251324E-2</v>
      </c>
      <c r="T18" s="138">
        <v>2.7330776497832887</v>
      </c>
      <c r="U18" s="138">
        <v>1.0583763726090315E-3</v>
      </c>
      <c r="V18" s="138">
        <v>8.4185183433831093E-2</v>
      </c>
      <c r="W18" s="138">
        <v>1.4716563278825203E-2</v>
      </c>
      <c r="X18" s="138">
        <v>1.9972478735548489E-2</v>
      </c>
      <c r="Y18" s="138">
        <v>0.15767746370169861</v>
      </c>
      <c r="Z18" s="138">
        <v>1.7870112552859176E-2</v>
      </c>
      <c r="AA18" s="138">
        <v>1.5767746370169859E-2</v>
      </c>
      <c r="AB18" s="138">
        <v>0.21128780136027614</v>
      </c>
      <c r="AC18" s="138" t="s">
        <v>430</v>
      </c>
      <c r="AD18" s="138" t="s">
        <v>430</v>
      </c>
      <c r="AE18" s="55"/>
      <c r="AF18" s="147">
        <v>10635.841775805464</v>
      </c>
      <c r="AG18" s="147" t="s">
        <v>430</v>
      </c>
      <c r="AH18" s="147">
        <v>11228.406176449605</v>
      </c>
      <c r="AI18" s="147" t="s">
        <v>430</v>
      </c>
      <c r="AJ18" s="147" t="s">
        <v>430</v>
      </c>
      <c r="AK18" s="147" t="s">
        <v>428</v>
      </c>
      <c r="AL18" s="45" t="s">
        <v>49</v>
      </c>
    </row>
    <row r="19" spans="1:38" s="2" customFormat="1" ht="26.25" customHeight="1" thickBot="1" x14ac:dyDescent="0.25">
      <c r="A19" s="65" t="s">
        <v>53</v>
      </c>
      <c r="B19" s="65" t="s">
        <v>62</v>
      </c>
      <c r="C19" s="66" t="s">
        <v>63</v>
      </c>
      <c r="D19" s="67"/>
      <c r="E19" s="138">
        <v>0.47012855508965778</v>
      </c>
      <c r="F19" s="138">
        <v>0.11260449211784603</v>
      </c>
      <c r="G19" s="138">
        <v>1.2016612965661329</v>
      </c>
      <c r="H19" s="138" t="s">
        <v>442</v>
      </c>
      <c r="I19" s="138">
        <v>2.9512723997517809E-2</v>
      </c>
      <c r="J19" s="138">
        <v>3.74621610178432E-2</v>
      </c>
      <c r="K19" s="138">
        <v>4.7001485442233676E-2</v>
      </c>
      <c r="L19" s="138">
        <v>9.3676061031703461E-3</v>
      </c>
      <c r="M19" s="138">
        <v>0.18552866678167537</v>
      </c>
      <c r="N19" s="138">
        <v>2.5484448978034698E-2</v>
      </c>
      <c r="O19" s="138">
        <v>4.807503541008051E-4</v>
      </c>
      <c r="P19" s="138">
        <v>2.4294684691754396E-3</v>
      </c>
      <c r="Q19" s="138">
        <v>2.010346613096362E-3</v>
      </c>
      <c r="R19" s="138">
        <v>2.0405218469207072E-2</v>
      </c>
      <c r="S19" s="138">
        <v>1.1458121248703381E-2</v>
      </c>
      <c r="T19" s="138">
        <v>0.41342538475409452</v>
      </c>
      <c r="U19" s="138">
        <v>4.0285508164465239E-4</v>
      </c>
      <c r="V19" s="138">
        <v>1.5788451458448999E-2</v>
      </c>
      <c r="W19" s="138">
        <v>2.2258423656911098E-3</v>
      </c>
      <c r="X19" s="138">
        <v>3.0207860677236489E-3</v>
      </c>
      <c r="Y19" s="138">
        <v>2.3848311060976179E-2</v>
      </c>
      <c r="Z19" s="138">
        <v>2.7028085869106339E-3</v>
      </c>
      <c r="AA19" s="138">
        <v>2.3848311060976181E-3</v>
      </c>
      <c r="AB19" s="138">
        <v>3.1956736821708083E-2</v>
      </c>
      <c r="AC19" s="138" t="s">
        <v>430</v>
      </c>
      <c r="AD19" s="138" t="s">
        <v>430</v>
      </c>
      <c r="AE19" s="55"/>
      <c r="AF19" s="147">
        <v>1794.8647787322002</v>
      </c>
      <c r="AG19" s="147" t="s">
        <v>430</v>
      </c>
      <c r="AH19" s="147">
        <v>3999.6147156457146</v>
      </c>
      <c r="AI19" s="147" t="s">
        <v>430</v>
      </c>
      <c r="AJ19" s="147" t="s">
        <v>430</v>
      </c>
      <c r="AK19" s="147" t="s">
        <v>428</v>
      </c>
      <c r="AL19" s="45" t="s">
        <v>49</v>
      </c>
    </row>
    <row r="20" spans="1:38" s="2" customFormat="1" ht="26.25" customHeight="1" thickBot="1" x14ac:dyDescent="0.25">
      <c r="A20" s="65" t="s">
        <v>53</v>
      </c>
      <c r="B20" s="65" t="s">
        <v>64</v>
      </c>
      <c r="C20" s="66" t="s">
        <v>65</v>
      </c>
      <c r="D20" s="67"/>
      <c r="E20" s="138">
        <v>3.5775581627126497E-2</v>
      </c>
      <c r="F20" s="138">
        <v>7.5226074675161193E-3</v>
      </c>
      <c r="G20" s="138">
        <v>3.6226625235319193E-2</v>
      </c>
      <c r="H20" s="138" t="s">
        <v>442</v>
      </c>
      <c r="I20" s="138">
        <v>3.0124636893794836E-3</v>
      </c>
      <c r="J20" s="138">
        <v>3.8655579997247296E-3</v>
      </c>
      <c r="K20" s="138">
        <v>4.8892711721390232E-3</v>
      </c>
      <c r="L20" s="138">
        <v>1.5844083841276208E-3</v>
      </c>
      <c r="M20" s="138">
        <v>1.4158499985281235E-2</v>
      </c>
      <c r="N20" s="138">
        <v>2.732683558640224E-3</v>
      </c>
      <c r="O20" s="138">
        <v>5.1413257619068782E-5</v>
      </c>
      <c r="P20" s="138">
        <v>1.5362128521933272E-4</v>
      </c>
      <c r="Q20" s="138">
        <v>1.9590763966394314E-4</v>
      </c>
      <c r="R20" s="138">
        <v>2.187208975571165E-3</v>
      </c>
      <c r="S20" s="138">
        <v>1.2291133151146208E-3</v>
      </c>
      <c r="T20" s="138">
        <v>4.4364191679040106E-2</v>
      </c>
      <c r="U20" s="138">
        <v>3.1729377211943451E-5</v>
      </c>
      <c r="V20" s="138">
        <v>1.5495589729951193E-3</v>
      </c>
      <c r="W20" s="138">
        <v>2.3886640689666877E-4</v>
      </c>
      <c r="X20" s="138">
        <v>3.241758379311933E-4</v>
      </c>
      <c r="Y20" s="138">
        <v>2.5592829310357368E-3</v>
      </c>
      <c r="Z20" s="138">
        <v>2.9005206551738346E-4</v>
      </c>
      <c r="AA20" s="138">
        <v>2.5592829310357363E-4</v>
      </c>
      <c r="AB20" s="138">
        <v>3.4294391275878876E-3</v>
      </c>
      <c r="AC20" s="138" t="s">
        <v>430</v>
      </c>
      <c r="AD20" s="138" t="s">
        <v>430</v>
      </c>
      <c r="AE20" s="55"/>
      <c r="AF20" s="147">
        <v>170.6188620690491</v>
      </c>
      <c r="AG20" s="147" t="s">
        <v>430</v>
      </c>
      <c r="AH20" s="147">
        <v>252.88777594894034</v>
      </c>
      <c r="AI20" s="147" t="s">
        <v>430</v>
      </c>
      <c r="AJ20" s="147" t="s">
        <v>430</v>
      </c>
      <c r="AK20" s="147" t="s">
        <v>428</v>
      </c>
      <c r="AL20" s="45" t="s">
        <v>49</v>
      </c>
    </row>
    <row r="21" spans="1:38" s="2" customFormat="1" ht="26.25" customHeight="1" thickBot="1" x14ac:dyDescent="0.25">
      <c r="A21" s="65" t="s">
        <v>53</v>
      </c>
      <c r="B21" s="65" t="s">
        <v>66</v>
      </c>
      <c r="C21" s="66" t="s">
        <v>67</v>
      </c>
      <c r="D21" s="67"/>
      <c r="E21" s="138">
        <v>1.5149187227324583</v>
      </c>
      <c r="F21" s="138">
        <v>1.0460369316146854</v>
      </c>
      <c r="G21" s="138">
        <v>2.462023412311884</v>
      </c>
      <c r="H21" s="138">
        <v>2.8390245851600006E-3</v>
      </c>
      <c r="I21" s="138">
        <v>0.52135501637857395</v>
      </c>
      <c r="J21" s="138">
        <v>0.56115431472192712</v>
      </c>
      <c r="K21" s="138">
        <v>0.61330084050587064</v>
      </c>
      <c r="L21" s="138">
        <v>0.14409628251613696</v>
      </c>
      <c r="M21" s="138">
        <v>2.6923616479483981</v>
      </c>
      <c r="N21" s="138">
        <v>0.26798894952193869</v>
      </c>
      <c r="O21" s="138">
        <v>3.3913583691327825E-2</v>
      </c>
      <c r="P21" s="138">
        <v>1.4058024977726296E-2</v>
      </c>
      <c r="Q21" s="138">
        <v>9.9328040316062453E-3</v>
      </c>
      <c r="R21" s="138">
        <v>0.12887847439163758</v>
      </c>
      <c r="S21" s="138">
        <v>6.5434240972341143E-2</v>
      </c>
      <c r="T21" s="138">
        <v>1.2673342032000818</v>
      </c>
      <c r="U21" s="138">
        <v>3.882099679184685E-3</v>
      </c>
      <c r="V21" s="138">
        <v>1.4458919312296363</v>
      </c>
      <c r="W21" s="138">
        <v>0.20560800653145223</v>
      </c>
      <c r="X21" s="138">
        <v>5.2922242338511047E-2</v>
      </c>
      <c r="Y21" s="138">
        <v>0.12900061916183594</v>
      </c>
      <c r="Z21" s="138">
        <v>3.0968297257179589E-2</v>
      </c>
      <c r="AA21" s="138">
        <v>2.4852600507820208E-2</v>
      </c>
      <c r="AB21" s="138">
        <v>0.23774375926534677</v>
      </c>
      <c r="AC21" s="138">
        <v>9.0588998842305315E-4</v>
      </c>
      <c r="AD21" s="138">
        <v>0.16122605359715977</v>
      </c>
      <c r="AE21" s="55"/>
      <c r="AF21" s="147">
        <v>5017.5053104658828</v>
      </c>
      <c r="AG21" s="147">
        <v>962.24611035976318</v>
      </c>
      <c r="AH21" s="147">
        <v>8606.0289343818586</v>
      </c>
      <c r="AI21" s="147">
        <v>2365.8538209666672</v>
      </c>
      <c r="AJ21" s="147" t="s">
        <v>430</v>
      </c>
      <c r="AK21" s="147" t="s">
        <v>428</v>
      </c>
      <c r="AL21" s="45" t="s">
        <v>49</v>
      </c>
    </row>
    <row r="22" spans="1:38" s="2" customFormat="1" ht="26.25" customHeight="1" thickBot="1" x14ac:dyDescent="0.25">
      <c r="A22" s="65" t="s">
        <v>53</v>
      </c>
      <c r="B22" s="69" t="s">
        <v>68</v>
      </c>
      <c r="C22" s="66" t="s">
        <v>69</v>
      </c>
      <c r="D22" s="67"/>
      <c r="E22" s="138">
        <v>9.9450547297653333</v>
      </c>
      <c r="F22" s="138">
        <v>0.67584798728097284</v>
      </c>
      <c r="G22" s="138">
        <v>1.4056049043520262</v>
      </c>
      <c r="H22" s="138" t="s">
        <v>442</v>
      </c>
      <c r="I22" s="138">
        <v>0.8025926296462369</v>
      </c>
      <c r="J22" s="138">
        <v>0.91331945254492009</v>
      </c>
      <c r="K22" s="138">
        <v>1.018262433814707</v>
      </c>
      <c r="L22" s="138">
        <v>0.13914634503121368</v>
      </c>
      <c r="M22" s="138">
        <v>5.9169253015314407</v>
      </c>
      <c r="N22" s="138">
        <v>5.8064154320421148E-2</v>
      </c>
      <c r="O22" s="138">
        <v>1.0352499643924382E-2</v>
      </c>
      <c r="P22" s="138">
        <v>9.8105997881287196E-2</v>
      </c>
      <c r="Q22" s="138">
        <v>0.11835780312597481</v>
      </c>
      <c r="R22" s="138">
        <v>0.19966139292075671</v>
      </c>
      <c r="S22" s="138">
        <v>0.2956043815666447</v>
      </c>
      <c r="T22" s="138">
        <v>0.60367424310189388</v>
      </c>
      <c r="U22" s="138">
        <v>0.11161955641088601</v>
      </c>
      <c r="V22" s="138">
        <v>1.8811492399333374</v>
      </c>
      <c r="W22" s="138">
        <v>2.4619646471331528E-2</v>
      </c>
      <c r="X22" s="138">
        <v>3.559060062795437E-3</v>
      </c>
      <c r="Y22" s="138">
        <v>2.417906479992039E-2</v>
      </c>
      <c r="Z22" s="138">
        <v>3.103469327434417E-3</v>
      </c>
      <c r="AA22" s="138">
        <v>2.6053788877913142E-3</v>
      </c>
      <c r="AB22" s="138">
        <v>3.3446973077941561E-2</v>
      </c>
      <c r="AC22" s="138">
        <v>2.024652301637973E-2</v>
      </c>
      <c r="AD22" s="138">
        <v>0.45484991888520704</v>
      </c>
      <c r="AE22" s="55"/>
      <c r="AF22" s="147">
        <v>10789.946797846671</v>
      </c>
      <c r="AG22" s="147">
        <v>5826.2079496402375</v>
      </c>
      <c r="AH22" s="147">
        <v>2144.5326311930994</v>
      </c>
      <c r="AI22" s="147" t="s">
        <v>430</v>
      </c>
      <c r="AJ22" s="147" t="s">
        <v>430</v>
      </c>
      <c r="AK22" s="147" t="s">
        <v>428</v>
      </c>
      <c r="AL22" s="45" t="s">
        <v>49</v>
      </c>
    </row>
    <row r="23" spans="1:38" s="2" customFormat="1" ht="26.25" customHeight="1" thickBot="1" x14ac:dyDescent="0.25">
      <c r="A23" s="65" t="s">
        <v>70</v>
      </c>
      <c r="B23" s="69" t="s">
        <v>393</v>
      </c>
      <c r="C23" s="66" t="s">
        <v>389</v>
      </c>
      <c r="D23" s="112"/>
      <c r="E23" s="138">
        <v>4.331587375515551</v>
      </c>
      <c r="F23" s="138">
        <v>0.44830581896828015</v>
      </c>
      <c r="G23" s="138">
        <v>0.36220512595529553</v>
      </c>
      <c r="H23" s="138">
        <v>1.0620214840823929E-3</v>
      </c>
      <c r="I23" s="138">
        <v>0.27931165031366934</v>
      </c>
      <c r="J23" s="138">
        <v>0.27931165031366934</v>
      </c>
      <c r="K23" s="138">
        <v>0.27931165031366934</v>
      </c>
      <c r="L23" s="138">
        <v>0.17337500727645067</v>
      </c>
      <c r="M23" s="138">
        <v>1.4302774336879629</v>
      </c>
      <c r="N23" s="138">
        <v>9.1988603417217901E-2</v>
      </c>
      <c r="O23" s="138">
        <v>1.3275268551029913E-3</v>
      </c>
      <c r="P23" s="138">
        <v>5.7492877135761195E-4</v>
      </c>
      <c r="Q23" s="138">
        <v>5.7492877135761188E-3</v>
      </c>
      <c r="R23" s="138">
        <v>6.6376342755149562E-3</v>
      </c>
      <c r="S23" s="138">
        <v>0.22567956536750852</v>
      </c>
      <c r="T23" s="138">
        <v>9.2926879857209398E-3</v>
      </c>
      <c r="U23" s="138">
        <v>1.3275268551029913E-3</v>
      </c>
      <c r="V23" s="138">
        <v>0.13275268551029915</v>
      </c>
      <c r="W23" s="138">
        <v>8.0490027990065671E-3</v>
      </c>
      <c r="X23" s="138">
        <v>3.9825805653089736E-3</v>
      </c>
      <c r="Y23" s="138">
        <v>6.6376342755149562E-3</v>
      </c>
      <c r="Z23" s="138">
        <v>9.7737891130794032E-3</v>
      </c>
      <c r="AA23" s="138">
        <v>8.6239315703641791E-3</v>
      </c>
      <c r="AB23" s="138">
        <v>2.9017935524267513E-2</v>
      </c>
      <c r="AC23" s="138">
        <v>0</v>
      </c>
      <c r="AD23" s="138">
        <v>0</v>
      </c>
      <c r="AE23" s="55"/>
      <c r="AF23" s="147">
        <v>5749.2877135761191</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1.0817319458136485</v>
      </c>
      <c r="F24" s="138">
        <v>0.55864107316296618</v>
      </c>
      <c r="G24" s="138">
        <v>1.0490994583742472</v>
      </c>
      <c r="H24" s="138">
        <v>0.12038182597800801</v>
      </c>
      <c r="I24" s="138">
        <v>0.36837882681693818</v>
      </c>
      <c r="J24" s="138">
        <v>0.39265247275989973</v>
      </c>
      <c r="K24" s="138">
        <v>0.42764425373558757</v>
      </c>
      <c r="L24" s="138">
        <v>9.5781019141685131E-2</v>
      </c>
      <c r="M24" s="138">
        <v>2.123008706905011</v>
      </c>
      <c r="N24" s="138">
        <v>0.19919943648174904</v>
      </c>
      <c r="O24" s="138">
        <v>5.8981268583224555E-2</v>
      </c>
      <c r="P24" s="138">
        <v>6.995046163492431E-3</v>
      </c>
      <c r="Q24" s="138">
        <v>5.2671001944452562E-3</v>
      </c>
      <c r="R24" s="138">
        <v>0.14443826033820045</v>
      </c>
      <c r="S24" s="138">
        <v>5.2696679344111749E-2</v>
      </c>
      <c r="T24" s="138">
        <v>0.81092762899889892</v>
      </c>
      <c r="U24" s="138">
        <v>3.1909351009499157E-3</v>
      </c>
      <c r="V24" s="138">
        <v>2.3434830853986606</v>
      </c>
      <c r="W24" s="138">
        <v>0.17217646000471618</v>
      </c>
      <c r="X24" s="138">
        <v>2.8314451521745346E-2</v>
      </c>
      <c r="Y24" s="138">
        <v>7.892287706369501E-2</v>
      </c>
      <c r="Z24" s="138">
        <v>1.6676643033038053E-2</v>
      </c>
      <c r="AA24" s="138">
        <v>1.0616360176800704E-2</v>
      </c>
      <c r="AB24" s="138">
        <v>0.13453033179527912</v>
      </c>
      <c r="AC24" s="138">
        <v>6.2427300154631431E-3</v>
      </c>
      <c r="AD24" s="138">
        <v>3.8465423498799833E-2</v>
      </c>
      <c r="AE24" s="55"/>
      <c r="AF24" s="147">
        <v>4365.5514708927603</v>
      </c>
      <c r="AG24" s="147">
        <v>225.70407139216536</v>
      </c>
      <c r="AH24" s="147">
        <v>3235.6918712593033</v>
      </c>
      <c r="AI24" s="147">
        <v>4434.5358750000005</v>
      </c>
      <c r="AJ24" s="147" t="s">
        <v>430</v>
      </c>
      <c r="AK24" s="147" t="s">
        <v>428</v>
      </c>
      <c r="AL24" s="45" t="s">
        <v>49</v>
      </c>
    </row>
    <row r="25" spans="1:38" s="2" customFormat="1" ht="26.25" customHeight="1" thickBot="1" x14ac:dyDescent="0.25">
      <c r="A25" s="65" t="s">
        <v>73</v>
      </c>
      <c r="B25" s="69" t="s">
        <v>74</v>
      </c>
      <c r="C25" s="71" t="s">
        <v>75</v>
      </c>
      <c r="D25" s="67"/>
      <c r="E25" s="138">
        <v>1.1245296354151326</v>
      </c>
      <c r="F25" s="138">
        <v>0.13367375488160174</v>
      </c>
      <c r="G25" s="138">
        <v>7.3583297046147925E-2</v>
      </c>
      <c r="H25" s="138" t="s">
        <v>442</v>
      </c>
      <c r="I25" s="138">
        <v>9.1686174038499383E-3</v>
      </c>
      <c r="J25" s="138">
        <v>9.1686174038499383E-3</v>
      </c>
      <c r="K25" s="138">
        <v>9.1686174038499383E-3</v>
      </c>
      <c r="L25" s="138">
        <v>4.4009363538479703E-3</v>
      </c>
      <c r="M25" s="138">
        <v>0.97624910008500743</v>
      </c>
      <c r="N25" s="138">
        <v>3.090467935292338E-4</v>
      </c>
      <c r="O25" s="138">
        <v>2.3178509514692536E-5</v>
      </c>
      <c r="P25" s="138">
        <v>4.6357019029385067E-4</v>
      </c>
      <c r="Q25" s="138">
        <v>1.1589254757346267E-4</v>
      </c>
      <c r="R25" s="138">
        <v>7.7261698382308458E-4</v>
      </c>
      <c r="S25" s="138">
        <v>8.4987868220539296E-4</v>
      </c>
      <c r="T25" s="138">
        <v>3.0904679352923384E-5</v>
      </c>
      <c r="U25" s="138">
        <v>4.2493934110269648E-4</v>
      </c>
      <c r="V25" s="138">
        <v>0.11202946265434725</v>
      </c>
      <c r="W25" s="138" t="s">
        <v>442</v>
      </c>
      <c r="X25" s="138" t="s">
        <v>442</v>
      </c>
      <c r="Y25" s="138" t="s">
        <v>442</v>
      </c>
      <c r="Z25" s="138" t="s">
        <v>442</v>
      </c>
      <c r="AA25" s="138" t="s">
        <v>442</v>
      </c>
      <c r="AB25" s="138" t="s">
        <v>442</v>
      </c>
      <c r="AC25" s="138" t="s">
        <v>428</v>
      </c>
      <c r="AD25" s="138" t="s">
        <v>428</v>
      </c>
      <c r="AE25" s="55"/>
      <c r="AF25" s="147">
        <v>3863.0849191154225</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0.15744290239924247</v>
      </c>
      <c r="F26" s="138">
        <v>9.1486429142979414E-3</v>
      </c>
      <c r="G26" s="138">
        <v>9.4787749024079996E-3</v>
      </c>
      <c r="H26" s="138" t="s">
        <v>442</v>
      </c>
      <c r="I26" s="138">
        <v>8.0817672699591407E-4</v>
      </c>
      <c r="J26" s="138">
        <v>8.0817672699591407E-4</v>
      </c>
      <c r="K26" s="138">
        <v>8.0817672699591407E-4</v>
      </c>
      <c r="L26" s="138">
        <v>3.8792482895803871E-4</v>
      </c>
      <c r="M26" s="138">
        <v>9.4295769355086267E-2</v>
      </c>
      <c r="N26" s="138">
        <v>1.1344809865639858</v>
      </c>
      <c r="O26" s="138">
        <v>6.0453114723738436E-6</v>
      </c>
      <c r="P26" s="138">
        <v>7.3052007225254647E-5</v>
      </c>
      <c r="Q26" s="138">
        <v>1.5396335139646994E-5</v>
      </c>
      <c r="R26" s="138">
        <v>1.0921645648653555E-4</v>
      </c>
      <c r="S26" s="138">
        <v>1.1642290213518909E-4</v>
      </c>
      <c r="T26" s="138">
        <v>7.4998227039058675E-6</v>
      </c>
      <c r="U26" s="138">
        <v>5.5077228845372321E-5</v>
      </c>
      <c r="V26" s="138">
        <v>1.4490199523880986E-2</v>
      </c>
      <c r="W26" s="138" t="s">
        <v>442</v>
      </c>
      <c r="X26" s="138" t="s">
        <v>442</v>
      </c>
      <c r="Y26" s="138" t="s">
        <v>442</v>
      </c>
      <c r="Z26" s="138" t="s">
        <v>442</v>
      </c>
      <c r="AA26" s="138" t="s">
        <v>442</v>
      </c>
      <c r="AB26" s="138" t="s">
        <v>442</v>
      </c>
      <c r="AC26" s="138" t="s">
        <v>428</v>
      </c>
      <c r="AD26" s="138" t="s">
        <v>428</v>
      </c>
      <c r="AE26" s="55"/>
      <c r="AF26" s="147">
        <v>497.92228243267766</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11.855472129315483</v>
      </c>
      <c r="F27" s="138">
        <v>9.0226389008529857</v>
      </c>
      <c r="G27" s="138">
        <v>0.38786251618749501</v>
      </c>
      <c r="H27" s="138">
        <v>2.3461535011416768</v>
      </c>
      <c r="I27" s="138">
        <v>0.38842354284207281</v>
      </c>
      <c r="J27" s="138">
        <v>0.38842354284207242</v>
      </c>
      <c r="K27" s="138">
        <v>0.38842354284207353</v>
      </c>
      <c r="L27" s="138">
        <v>0.23017815921936036</v>
      </c>
      <c r="M27" s="138">
        <v>121.37495118679881</v>
      </c>
      <c r="N27" s="138">
        <v>4.6076373555919696E-2</v>
      </c>
      <c r="O27" s="138">
        <v>3.6141137215142904E-4</v>
      </c>
      <c r="P27" s="138">
        <v>1.6791486158185716E-2</v>
      </c>
      <c r="Q27" s="138">
        <v>5.5067778998393218E-4</v>
      </c>
      <c r="R27" s="138">
        <v>1.3755780919400412E-2</v>
      </c>
      <c r="S27" s="138">
        <v>9.6983697848994407E-3</v>
      </c>
      <c r="T27" s="138">
        <v>4.0278198033896102E-3</v>
      </c>
      <c r="U27" s="138">
        <v>3.7853283566500584E-4</v>
      </c>
      <c r="V27" s="138">
        <v>6.2971561790133315E-2</v>
      </c>
      <c r="W27" s="138">
        <v>1.0784582</v>
      </c>
      <c r="X27" s="138">
        <v>2.2443177993900002E-2</v>
      </c>
      <c r="Y27" s="138">
        <v>2.5334983149500001E-2</v>
      </c>
      <c r="Z27" s="138">
        <v>1.8988850701099999E-2</v>
      </c>
      <c r="AA27" s="138">
        <v>2.4129872078999998E-2</v>
      </c>
      <c r="AB27" s="138">
        <v>9.0896883923499996E-2</v>
      </c>
      <c r="AC27" s="138">
        <v>1.0784582000000001E-3</v>
      </c>
      <c r="AD27" s="138">
        <v>2.158319E-4</v>
      </c>
      <c r="AE27" s="55"/>
      <c r="AF27" s="147">
        <v>91751.161783095507</v>
      </c>
      <c r="AG27" s="147" t="s">
        <v>428</v>
      </c>
      <c r="AH27" s="147" t="s">
        <v>430</v>
      </c>
      <c r="AI27" s="147">
        <v>38.695736400543709</v>
      </c>
      <c r="AJ27" s="147" t="s">
        <v>430</v>
      </c>
      <c r="AK27" s="147" t="s">
        <v>428</v>
      </c>
      <c r="AL27" s="45" t="s">
        <v>49</v>
      </c>
    </row>
    <row r="28" spans="1:38" s="2" customFormat="1" ht="26.25" customHeight="1" thickBot="1" x14ac:dyDescent="0.25">
      <c r="A28" s="65" t="s">
        <v>78</v>
      </c>
      <c r="B28" s="65" t="s">
        <v>81</v>
      </c>
      <c r="C28" s="66" t="s">
        <v>82</v>
      </c>
      <c r="D28" s="67"/>
      <c r="E28" s="138">
        <v>11.440414552289559</v>
      </c>
      <c r="F28" s="138">
        <v>1.1306191212640053</v>
      </c>
      <c r="G28" s="138">
        <v>5.9510423345789661E-2</v>
      </c>
      <c r="H28" s="138">
        <v>1.6457256345390452E-2</v>
      </c>
      <c r="I28" s="138">
        <v>0.91164412906760273</v>
      </c>
      <c r="J28" s="138">
        <v>0.91164412906760284</v>
      </c>
      <c r="K28" s="138">
        <v>0.9116441290676025</v>
      </c>
      <c r="L28" s="138">
        <v>0.60172138562227584</v>
      </c>
      <c r="M28" s="138">
        <v>4.795062856591886</v>
      </c>
      <c r="N28" s="138">
        <v>5.2368557492519759E-4</v>
      </c>
      <c r="O28" s="138">
        <v>4.0214727731623482E-5</v>
      </c>
      <c r="P28" s="138">
        <v>4.2009824344328602E-3</v>
      </c>
      <c r="Q28" s="138">
        <v>7.9935225822293143E-5</v>
      </c>
      <c r="R28" s="138">
        <v>6.6996021038317841E-3</v>
      </c>
      <c r="S28" s="138">
        <v>4.4940349371105281E-3</v>
      </c>
      <c r="T28" s="138">
        <v>1.6827235554080135E-4</v>
      </c>
      <c r="U28" s="138">
        <v>7.9440996181339308E-5</v>
      </c>
      <c r="V28" s="138">
        <v>1.4284552423412459E-2</v>
      </c>
      <c r="W28" s="138">
        <v>0.72867839999999995</v>
      </c>
      <c r="X28" s="138">
        <v>2.1332075316499999E-2</v>
      </c>
      <c r="Y28" s="138">
        <v>2.3907316131000004E-2</v>
      </c>
      <c r="Z28" s="138">
        <v>1.8756000688899998E-2</v>
      </c>
      <c r="AA28" s="138">
        <v>1.9867516925699998E-2</v>
      </c>
      <c r="AB28" s="138">
        <v>8.3862909062100005E-2</v>
      </c>
      <c r="AC28" s="138">
        <v>7.2867839999999999E-4</v>
      </c>
      <c r="AD28" s="138">
        <v>1.461647E-4</v>
      </c>
      <c r="AE28" s="55"/>
      <c r="AF28" s="147">
        <v>34206.544553097374</v>
      </c>
      <c r="AG28" s="147" t="s">
        <v>428</v>
      </c>
      <c r="AH28" s="147" t="s">
        <v>430</v>
      </c>
      <c r="AI28" s="147">
        <v>27.274412371355996</v>
      </c>
      <c r="AJ28" s="147" t="s">
        <v>430</v>
      </c>
      <c r="AK28" s="147" t="s">
        <v>428</v>
      </c>
      <c r="AL28" s="45" t="s">
        <v>49</v>
      </c>
    </row>
    <row r="29" spans="1:38" s="2" customFormat="1" ht="26.25" customHeight="1" thickBot="1" x14ac:dyDescent="0.25">
      <c r="A29" s="65" t="s">
        <v>78</v>
      </c>
      <c r="B29" s="65" t="s">
        <v>83</v>
      </c>
      <c r="C29" s="66" t="s">
        <v>84</v>
      </c>
      <c r="D29" s="67"/>
      <c r="E29" s="138">
        <v>39.772758986079246</v>
      </c>
      <c r="F29" s="138">
        <v>1.4697911419457215</v>
      </c>
      <c r="G29" s="138">
        <v>9.430108878083264E-2</v>
      </c>
      <c r="H29" s="138">
        <v>1.7046126337148762E-2</v>
      </c>
      <c r="I29" s="138">
        <v>0.86834054930696103</v>
      </c>
      <c r="J29" s="138">
        <v>0.86834054930696125</v>
      </c>
      <c r="K29" s="138">
        <v>0.86834054930696147</v>
      </c>
      <c r="L29" s="138">
        <v>0.56449930505575852</v>
      </c>
      <c r="M29" s="138">
        <v>8.4043990170506984</v>
      </c>
      <c r="N29" s="138">
        <v>6.5394095131574861E-4</v>
      </c>
      <c r="O29" s="138">
        <v>6.3315396868670657E-5</v>
      </c>
      <c r="P29" s="138">
        <v>6.700594937111142E-3</v>
      </c>
      <c r="Q29" s="138">
        <v>1.2654409668959773E-4</v>
      </c>
      <c r="R29" s="138">
        <v>1.0739602385449035E-2</v>
      </c>
      <c r="S29" s="138">
        <v>7.2020896832913801E-3</v>
      </c>
      <c r="T29" s="138">
        <v>2.5456204319083644E-4</v>
      </c>
      <c r="U29" s="138">
        <v>1.2645739964185415E-4</v>
      </c>
      <c r="V29" s="138">
        <v>2.2759731024101434E-2</v>
      </c>
      <c r="W29" s="138">
        <v>0.37043029999999999</v>
      </c>
      <c r="X29" s="138">
        <v>5.2918595394999997E-3</v>
      </c>
      <c r="Y29" s="138">
        <v>3.2045149435499999E-2</v>
      </c>
      <c r="Z29" s="138">
        <v>3.5808249552000002E-2</v>
      </c>
      <c r="AA29" s="138">
        <v>8.2317815062000008E-3</v>
      </c>
      <c r="AB29" s="138">
        <v>8.137704003320001E-2</v>
      </c>
      <c r="AC29" s="138">
        <v>3.537875E-4</v>
      </c>
      <c r="AD29" s="138">
        <v>7.3542900000000004E-5</v>
      </c>
      <c r="AE29" s="55"/>
      <c r="AF29" s="147">
        <v>54694.434620546032</v>
      </c>
      <c r="AG29" s="147" t="s">
        <v>428</v>
      </c>
      <c r="AH29" s="147" t="s">
        <v>430</v>
      </c>
      <c r="AI29" s="147">
        <v>43.752024725744938</v>
      </c>
      <c r="AJ29" s="147" t="s">
        <v>430</v>
      </c>
      <c r="AK29" s="147" t="s">
        <v>428</v>
      </c>
      <c r="AL29" s="45" t="s">
        <v>49</v>
      </c>
    </row>
    <row r="30" spans="1:38" s="2" customFormat="1" ht="26.25" customHeight="1" thickBot="1" x14ac:dyDescent="0.25">
      <c r="A30" s="65" t="s">
        <v>78</v>
      </c>
      <c r="B30" s="65" t="s">
        <v>85</v>
      </c>
      <c r="C30" s="66" t="s">
        <v>86</v>
      </c>
      <c r="D30" s="67"/>
      <c r="E30" s="138">
        <v>4.9514585030432483E-2</v>
      </c>
      <c r="F30" s="138">
        <v>0.30310396180758548</v>
      </c>
      <c r="G30" s="138">
        <v>1.2152362965127442E-3</v>
      </c>
      <c r="H30" s="138">
        <v>3.4871669079815284E-4</v>
      </c>
      <c r="I30" s="138">
        <v>7.0015151665069972E-3</v>
      </c>
      <c r="J30" s="138">
        <v>7.0015151665069981E-3</v>
      </c>
      <c r="K30" s="138">
        <v>7.001515166506999E-3</v>
      </c>
      <c r="L30" s="138">
        <v>1.0110777995485706E-3</v>
      </c>
      <c r="M30" s="138">
        <v>2.140185029161465</v>
      </c>
      <c r="N30" s="138">
        <v>1.5475745433784078E-4</v>
      </c>
      <c r="O30" s="138">
        <v>1.1079240422680104E-4</v>
      </c>
      <c r="P30" s="138">
        <v>5.0229193851160543E-5</v>
      </c>
      <c r="Q30" s="138">
        <v>1.7320411672813984E-6</v>
      </c>
      <c r="R30" s="138">
        <v>4.980053281561941E-4</v>
      </c>
      <c r="S30" s="138">
        <v>1.873171273805482E-2</v>
      </c>
      <c r="T30" s="138">
        <v>7.8002165236500912E-4</v>
      </c>
      <c r="U30" s="138">
        <v>1.1031153707717265E-4</v>
      </c>
      <c r="V30" s="138">
        <v>1.1014844066536725E-2</v>
      </c>
      <c r="W30" s="138">
        <v>5.1557E-3</v>
      </c>
      <c r="X30" s="138">
        <v>6.1634427100000006E-5</v>
      </c>
      <c r="Y30" s="138">
        <v>9.0103630300000006E-5</v>
      </c>
      <c r="Z30" s="138">
        <v>4.4581380900000003E-5</v>
      </c>
      <c r="AA30" s="138">
        <v>1.022945477E-4</v>
      </c>
      <c r="AB30" s="138">
        <v>2.98613986E-4</v>
      </c>
      <c r="AC30" s="138">
        <v>5.1556999999999996E-6</v>
      </c>
      <c r="AD30" s="138">
        <v>2.5703000000000002E-6</v>
      </c>
      <c r="AE30" s="55"/>
      <c r="AF30" s="147">
        <v>258.69453901693737</v>
      </c>
      <c r="AG30" s="147" t="s">
        <v>428</v>
      </c>
      <c r="AH30" s="147" t="s">
        <v>430</v>
      </c>
      <c r="AI30" s="147">
        <v>9.0248183133517165E-2</v>
      </c>
      <c r="AJ30" s="147" t="s">
        <v>430</v>
      </c>
      <c r="AK30" s="147" t="s">
        <v>428</v>
      </c>
      <c r="AL30" s="45" t="s">
        <v>49</v>
      </c>
    </row>
    <row r="31" spans="1:38" s="2" customFormat="1" ht="26.25" customHeight="1" thickBot="1" x14ac:dyDescent="0.25">
      <c r="A31" s="65" t="s">
        <v>78</v>
      </c>
      <c r="B31" s="65" t="s">
        <v>87</v>
      </c>
      <c r="C31" s="66" t="s">
        <v>88</v>
      </c>
      <c r="D31" s="67"/>
      <c r="E31" s="138" t="s">
        <v>428</v>
      </c>
      <c r="F31" s="138">
        <v>2.6639765395264341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0.75484034413246337</v>
      </c>
      <c r="J32" s="138">
        <v>1.479046545061492</v>
      </c>
      <c r="K32" s="138">
        <v>1.8649252653275943</v>
      </c>
      <c r="L32" s="138">
        <v>0.16508199489443695</v>
      </c>
      <c r="M32" s="138" t="s">
        <v>428</v>
      </c>
      <c r="N32" s="138">
        <v>5.9153289810651781</v>
      </c>
      <c r="O32" s="138">
        <v>2.553782645706431E-2</v>
      </c>
      <c r="P32" s="138">
        <v>0</v>
      </c>
      <c r="Q32" s="138">
        <v>6.744940358613008E-2</v>
      </c>
      <c r="R32" s="138">
        <v>2.2117563206576385</v>
      </c>
      <c r="S32" s="138">
        <v>48.593799662451424</v>
      </c>
      <c r="T32" s="138">
        <v>0.33729587264506455</v>
      </c>
      <c r="U32" s="138">
        <v>3.7298505306551891E-2</v>
      </c>
      <c r="V32" s="138">
        <v>15.040784688877588</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58155.225520958302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0.33812358238163287</v>
      </c>
      <c r="J33" s="138">
        <v>0.62615478218820897</v>
      </c>
      <c r="K33" s="138">
        <v>1.2523095643764179</v>
      </c>
      <c r="L33" s="138">
        <v>1.3274481382390027E-2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58155.225520958302</v>
      </c>
      <c r="AL33" s="45" t="s">
        <v>413</v>
      </c>
    </row>
    <row r="34" spans="1:38" s="2" customFormat="1" ht="26.25" customHeight="1" thickBot="1" x14ac:dyDescent="0.25">
      <c r="A34" s="65" t="s">
        <v>70</v>
      </c>
      <c r="B34" s="65" t="s">
        <v>93</v>
      </c>
      <c r="C34" s="66" t="s">
        <v>94</v>
      </c>
      <c r="D34" s="67"/>
      <c r="E34" s="138">
        <v>2.0170896785109984</v>
      </c>
      <c r="F34" s="138">
        <v>0.17899746192893404</v>
      </c>
      <c r="G34" s="138">
        <v>0.10502802453197971</v>
      </c>
      <c r="H34" s="138">
        <v>2.6945854483925551E-4</v>
      </c>
      <c r="I34" s="138">
        <v>5.2736886632825733E-2</v>
      </c>
      <c r="J34" s="138">
        <v>5.5431472081218292E-2</v>
      </c>
      <c r="K34" s="138">
        <v>5.8510998307952623E-2</v>
      </c>
      <c r="L34" s="138">
        <v>3.8032148900169212E-2</v>
      </c>
      <c r="M34" s="138">
        <v>0.41188663282571908</v>
      </c>
      <c r="N34" s="138" t="s">
        <v>442</v>
      </c>
      <c r="O34" s="138">
        <v>3.8494077834179359E-4</v>
      </c>
      <c r="P34" s="138" t="s">
        <v>442</v>
      </c>
      <c r="Q34" s="138" t="s">
        <v>442</v>
      </c>
      <c r="R34" s="138">
        <v>1.924703891708968E-3</v>
      </c>
      <c r="S34" s="138">
        <v>6.543993231810491E-2</v>
      </c>
      <c r="T34" s="138">
        <v>2.6945854483925555E-3</v>
      </c>
      <c r="U34" s="138">
        <v>3.8494077834179359E-4</v>
      </c>
      <c r="V34" s="138">
        <v>3.8494077834179359E-2</v>
      </c>
      <c r="W34" s="138">
        <v>1.8080490239797041E-2</v>
      </c>
      <c r="X34" s="138">
        <v>1.1548223350253807E-3</v>
      </c>
      <c r="Y34" s="138">
        <v>1.924703891708968E-3</v>
      </c>
      <c r="Z34" s="138">
        <v>1.7477807231803797E-3</v>
      </c>
      <c r="AA34" s="138">
        <v>4.0178867199548989E-4</v>
      </c>
      <c r="AB34" s="138">
        <v>5.2290956219102182E-3</v>
      </c>
      <c r="AC34" s="138" t="s">
        <v>428</v>
      </c>
      <c r="AD34" s="138" t="s">
        <v>428</v>
      </c>
      <c r="AE34" s="55"/>
      <c r="AF34" s="147">
        <v>1667.1115005076144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4.7677852713947262</v>
      </c>
      <c r="F36" s="138">
        <v>0.1364532307083019</v>
      </c>
      <c r="G36" s="138">
        <v>0.21274386783093138</v>
      </c>
      <c r="H36" s="138" t="s">
        <v>442</v>
      </c>
      <c r="I36" s="138">
        <v>6.879393211175007E-2</v>
      </c>
      <c r="J36" s="138">
        <v>8.0928774744663423E-2</v>
      </c>
      <c r="K36" s="138">
        <v>8.0928774744663423E-2</v>
      </c>
      <c r="L36" s="138">
        <v>2.5087920170845664E-2</v>
      </c>
      <c r="M36" s="138">
        <v>0.29941737481135955</v>
      </c>
      <c r="N36" s="138">
        <v>1.0136525709759571E-2</v>
      </c>
      <c r="O36" s="138">
        <v>7.7973274690458234E-4</v>
      </c>
      <c r="P36" s="138">
        <v>2.3391982407137465E-3</v>
      </c>
      <c r="Q36" s="138">
        <v>3.1189309876183294E-3</v>
      </c>
      <c r="R36" s="138">
        <v>3.8986637345229114E-3</v>
      </c>
      <c r="S36" s="138">
        <v>6.8616481727603235E-2</v>
      </c>
      <c r="T36" s="138">
        <v>7.7973274690458227E-2</v>
      </c>
      <c r="U36" s="138">
        <v>7.7973274690458227E-3</v>
      </c>
      <c r="V36" s="138">
        <v>9.3567929628549859E-2</v>
      </c>
      <c r="W36" s="138">
        <v>1.0136525709759571E-2</v>
      </c>
      <c r="X36" s="138">
        <v>1.5594654938091645E-4</v>
      </c>
      <c r="Y36" s="138">
        <v>1.5594654938091645E-4</v>
      </c>
      <c r="Z36" s="138">
        <v>7.7973274690458234E-4</v>
      </c>
      <c r="AA36" s="138">
        <v>7.7973274690458226E-5</v>
      </c>
      <c r="AB36" s="138">
        <v>1.1695991203568735E-3</v>
      </c>
      <c r="AC36" s="138">
        <v>6.2378619752366587E-3</v>
      </c>
      <c r="AD36" s="138">
        <v>2.9629844382374126E-3</v>
      </c>
      <c r="AE36" s="55"/>
      <c r="AF36" s="147">
        <v>3376.8867909671649</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0.12772043135801531</v>
      </c>
      <c r="F37" s="138">
        <v>4.2573477119338433E-3</v>
      </c>
      <c r="G37" s="138">
        <v>2.7986611124880599E-4</v>
      </c>
      <c r="H37" s="138" t="s">
        <v>442</v>
      </c>
      <c r="I37" s="138">
        <v>5.3216846399173042E-4</v>
      </c>
      <c r="J37" s="138">
        <v>5.3216846399173042E-4</v>
      </c>
      <c r="K37" s="138">
        <v>5.3216846399173042E-4</v>
      </c>
      <c r="L37" s="138">
        <v>1.3304211599793261E-5</v>
      </c>
      <c r="M37" s="138">
        <v>1.277204313580153E-2</v>
      </c>
      <c r="N37" s="138">
        <v>3.9912634799379784E-6</v>
      </c>
      <c r="O37" s="138">
        <v>6.6521057998966307E-7</v>
      </c>
      <c r="P37" s="138">
        <v>2.6608423199586526E-4</v>
      </c>
      <c r="Q37" s="138">
        <v>3.1930107839503826E-4</v>
      </c>
      <c r="R37" s="138">
        <v>2.0222401631685761E-6</v>
      </c>
      <c r="S37" s="138">
        <v>2.0222401631685759E-7</v>
      </c>
      <c r="T37" s="138">
        <v>1.3570295831789126E-6</v>
      </c>
      <c r="U37" s="138">
        <v>2.9269265519545174E-5</v>
      </c>
      <c r="V37" s="138">
        <v>3.9912634799379784E-6</v>
      </c>
      <c r="W37" s="138" t="s">
        <v>428</v>
      </c>
      <c r="X37" s="138" t="s">
        <v>442</v>
      </c>
      <c r="Y37" s="138" t="s">
        <v>442</v>
      </c>
      <c r="Z37" s="138" t="s">
        <v>442</v>
      </c>
      <c r="AA37" s="138" t="s">
        <v>442</v>
      </c>
      <c r="AB37" s="138" t="s">
        <v>442</v>
      </c>
      <c r="AC37" s="138" t="s">
        <v>442</v>
      </c>
      <c r="AD37" s="138" t="s">
        <v>442</v>
      </c>
      <c r="AE37" s="55"/>
      <c r="AF37" s="147" t="s">
        <v>430</v>
      </c>
      <c r="AG37" s="147" t="s">
        <v>428</v>
      </c>
      <c r="AH37" s="147">
        <v>2660.8423199586523</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2.3072205100177108</v>
      </c>
      <c r="F39" s="138">
        <v>0.56510599061669986</v>
      </c>
      <c r="G39" s="138">
        <v>1.148671102575294</v>
      </c>
      <c r="H39" s="138">
        <v>2.1419492399999997E-3</v>
      </c>
      <c r="I39" s="138">
        <v>0.28656087471240688</v>
      </c>
      <c r="J39" s="138">
        <v>0.34210063832175702</v>
      </c>
      <c r="K39" s="138">
        <v>0.40447980439506109</v>
      </c>
      <c r="L39" s="138">
        <v>9.2286152038166022E-2</v>
      </c>
      <c r="M39" s="138">
        <v>1.9069817141689775</v>
      </c>
      <c r="N39" s="138">
        <v>0.29873702212145331</v>
      </c>
      <c r="O39" s="138">
        <v>5.5268045674381613E-3</v>
      </c>
      <c r="P39" s="138">
        <v>1.1530017946630628E-2</v>
      </c>
      <c r="Q39" s="138">
        <v>1.5227429831361878E-2</v>
      </c>
      <c r="R39" s="138">
        <v>0.13274335786804123</v>
      </c>
      <c r="S39" s="138">
        <v>8.5438537192054353E-2</v>
      </c>
      <c r="T39" s="138">
        <v>2.3687360080848134</v>
      </c>
      <c r="U39" s="138">
        <v>3.9188238313154142E-3</v>
      </c>
      <c r="V39" s="138">
        <v>0.34099835675750856</v>
      </c>
      <c r="W39" s="138">
        <v>0.29060851179318598</v>
      </c>
      <c r="X39" s="138">
        <v>6.9443443636686877E-2</v>
      </c>
      <c r="Y39" s="138">
        <v>0.20359400424539853</v>
      </c>
      <c r="Z39" s="138">
        <v>4.2589806710807428E-2</v>
      </c>
      <c r="AA39" s="138">
        <v>3.4816868808877154E-2</v>
      </c>
      <c r="AB39" s="138">
        <v>0.35044412340176995</v>
      </c>
      <c r="AC39" s="138">
        <v>2.9850048156569858E-3</v>
      </c>
      <c r="AD39" s="138">
        <v>0.193034912206516</v>
      </c>
      <c r="AE39" s="55"/>
      <c r="AF39" s="147">
        <v>11834.144995165041</v>
      </c>
      <c r="AG39" s="147">
        <v>1135.4901773463362</v>
      </c>
      <c r="AH39" s="147">
        <v>13438.12354878067</v>
      </c>
      <c r="AI39" s="147">
        <v>57.890519999999995</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6.6923304451780607</v>
      </c>
      <c r="F41" s="138">
        <v>13.069453647321168</v>
      </c>
      <c r="G41" s="138">
        <v>11.46602788356372</v>
      </c>
      <c r="H41" s="138">
        <v>0.11717137811156639</v>
      </c>
      <c r="I41" s="138">
        <v>8.3130665772675982</v>
      </c>
      <c r="J41" s="138">
        <v>8.3259956462632552</v>
      </c>
      <c r="K41" s="138">
        <v>8.9724463366086074</v>
      </c>
      <c r="L41" s="138">
        <v>0.72958613996496413</v>
      </c>
      <c r="M41" s="138">
        <v>108.60769178662233</v>
      </c>
      <c r="N41" s="138">
        <v>2.1230178981844512</v>
      </c>
      <c r="O41" s="138">
        <v>2.3044016933244635E-2</v>
      </c>
      <c r="P41" s="138">
        <v>8.6500695342938222E-2</v>
      </c>
      <c r="Q41" s="138">
        <v>3.5224114512246003E-2</v>
      </c>
      <c r="R41" s="138">
        <v>0.23789712637870808</v>
      </c>
      <c r="S41" s="138">
        <v>0.43228206740436087</v>
      </c>
      <c r="T41" s="138">
        <v>0.21203659649875853</v>
      </c>
      <c r="U41" s="138">
        <v>2.5247672018824314</v>
      </c>
      <c r="V41" s="138">
        <v>4.59029971893401</v>
      </c>
      <c r="W41" s="138">
        <v>14.353334676839221</v>
      </c>
      <c r="X41" s="138">
        <v>3.1857534511022263</v>
      </c>
      <c r="Y41" s="138">
        <v>5.182524746573888</v>
      </c>
      <c r="Z41" s="138">
        <v>2.4677895664468981</v>
      </c>
      <c r="AA41" s="138">
        <v>2.0043337882922012</v>
      </c>
      <c r="AB41" s="138">
        <v>12.840401552415212</v>
      </c>
      <c r="AC41" s="138">
        <v>1.6553326047839788E-2</v>
      </c>
      <c r="AD41" s="138">
        <v>3.5756889413695667</v>
      </c>
      <c r="AE41" s="55"/>
      <c r="AF41" s="147">
        <v>59011.479244243797</v>
      </c>
      <c r="AG41" s="147">
        <v>21033.232901492818</v>
      </c>
      <c r="AH41" s="147">
        <v>26469.19</v>
      </c>
      <c r="AI41" s="147">
        <v>702.54432978284774</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0.11271491113742664</v>
      </c>
      <c r="F43" s="138">
        <v>1.1271491113742664E-2</v>
      </c>
      <c r="G43" s="138">
        <v>7.1010394016578771E-2</v>
      </c>
      <c r="H43" s="138" t="s">
        <v>442</v>
      </c>
      <c r="I43" s="138">
        <v>1.8597960337675395E-2</v>
      </c>
      <c r="J43" s="138">
        <v>0</v>
      </c>
      <c r="K43" s="138">
        <v>1.8597960337675395E-2</v>
      </c>
      <c r="L43" s="138">
        <v>2.4233705894546723E-2</v>
      </c>
      <c r="M43" s="138">
        <v>4.5085964454970658E-2</v>
      </c>
      <c r="N43" s="138">
        <v>1.8034385781988262E-2</v>
      </c>
      <c r="O43" s="138">
        <v>3.3814473341227988E-4</v>
      </c>
      <c r="P43" s="138">
        <v>1.1271491113742665E-4</v>
      </c>
      <c r="Q43" s="138">
        <v>1.1271491113742664E-3</v>
      </c>
      <c r="R43" s="138">
        <v>1.4427508625590611E-2</v>
      </c>
      <c r="S43" s="138">
        <v>8.1154736018947179E-3</v>
      </c>
      <c r="T43" s="138">
        <v>0.2930587689573092</v>
      </c>
      <c r="U43" s="138">
        <v>1.1271491113742665E-4</v>
      </c>
      <c r="V43" s="138">
        <v>9.0171928909941312E-3</v>
      </c>
      <c r="W43" s="138">
        <v>6.7628946682455979E-3</v>
      </c>
      <c r="X43" s="138">
        <v>2.1415833116111057E-3</v>
      </c>
      <c r="Y43" s="138">
        <v>1.6907236670613994E-2</v>
      </c>
      <c r="Z43" s="138">
        <v>1.9161534893362528E-3</v>
      </c>
      <c r="AA43" s="138">
        <v>1.6907236670613995E-3</v>
      </c>
      <c r="AB43" s="138">
        <v>2.2655697138622755E-2</v>
      </c>
      <c r="AC43" s="138">
        <v>2.4797280450233856E-4</v>
      </c>
      <c r="AD43" s="138">
        <v>1.4652938447865463E-7</v>
      </c>
      <c r="AE43" s="55"/>
      <c r="AF43" s="147">
        <v>1127.1491113742663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8.3087721685841149</v>
      </c>
      <c r="F44" s="138">
        <v>0.85335137186535737</v>
      </c>
      <c r="G44" s="138">
        <v>0.63909354614920888</v>
      </c>
      <c r="H44" s="138">
        <v>1.8264063103941865E-3</v>
      </c>
      <c r="I44" s="138">
        <v>0.45820955534525548</v>
      </c>
      <c r="J44" s="138">
        <v>0</v>
      </c>
      <c r="K44" s="138">
        <v>0.45820955534525548</v>
      </c>
      <c r="L44" s="138">
        <v>0.45820955534525548</v>
      </c>
      <c r="M44" s="138">
        <v>2.7465966741103109</v>
      </c>
      <c r="N44" s="138" t="s">
        <v>442</v>
      </c>
      <c r="O44" s="138">
        <v>2.3423573677993498E-3</v>
      </c>
      <c r="P44" s="138" t="s">
        <v>442</v>
      </c>
      <c r="Q44" s="138" t="s">
        <v>442</v>
      </c>
      <c r="R44" s="138">
        <v>1.1711786838996747E-2</v>
      </c>
      <c r="S44" s="138">
        <v>0.39820075252588938</v>
      </c>
      <c r="T44" s="138">
        <v>1.6396501574595448E-2</v>
      </c>
      <c r="U44" s="138">
        <v>2.3423573677993498E-3</v>
      </c>
      <c r="V44" s="138">
        <v>0.23423573677993495</v>
      </c>
      <c r="W44" s="138" t="s">
        <v>442</v>
      </c>
      <c r="X44" s="138">
        <v>7.0270721033980485E-3</v>
      </c>
      <c r="Y44" s="138">
        <v>1.1711786838996747E-2</v>
      </c>
      <c r="Z44" s="138" t="s">
        <v>442</v>
      </c>
      <c r="AA44" s="138" t="s">
        <v>442</v>
      </c>
      <c r="AB44" s="138">
        <v>1.8738858942394795E-2</v>
      </c>
      <c r="AC44" s="138" t="s">
        <v>429</v>
      </c>
      <c r="AD44" s="138" t="s">
        <v>429</v>
      </c>
      <c r="AE44" s="55"/>
      <c r="AF44" s="147">
        <v>10144.342002368396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2.9140050688537524</v>
      </c>
      <c r="F45" s="138">
        <v>7.0630316765845788E-2</v>
      </c>
      <c r="G45" s="138">
        <v>0.1101195383714408</v>
      </c>
      <c r="H45" s="138" t="s">
        <v>442</v>
      </c>
      <c r="I45" s="138">
        <v>4.3185393679688572E-2</v>
      </c>
      <c r="J45" s="138">
        <v>4.3185393679688572E-2</v>
      </c>
      <c r="K45" s="138">
        <v>4.3185393679688572E-2</v>
      </c>
      <c r="L45" s="138">
        <v>1.3387472040703457E-2</v>
      </c>
      <c r="M45" s="138">
        <v>0.15498309507477018</v>
      </c>
      <c r="N45" s="138">
        <v>5.2468235311771173E-3</v>
      </c>
      <c r="O45" s="138">
        <v>4.0360181009054745E-4</v>
      </c>
      <c r="P45" s="138">
        <v>1.2108054302716422E-3</v>
      </c>
      <c r="Q45" s="138">
        <v>1.6144072403621898E-3</v>
      </c>
      <c r="R45" s="138">
        <v>2.0180090504527373E-3</v>
      </c>
      <c r="S45" s="138">
        <v>3.5516959287968171E-2</v>
      </c>
      <c r="T45" s="138">
        <v>4.0360181009054745E-2</v>
      </c>
      <c r="U45" s="138">
        <v>4.0360181009054747E-3</v>
      </c>
      <c r="V45" s="138">
        <v>4.8432217210865686E-2</v>
      </c>
      <c r="W45" s="138">
        <v>5.2468235311771173E-3</v>
      </c>
      <c r="X45" s="138">
        <v>8.07203620181095E-5</v>
      </c>
      <c r="Y45" s="138">
        <v>4.0360181009054745E-4</v>
      </c>
      <c r="Z45" s="138">
        <v>4.0360181009054745E-4</v>
      </c>
      <c r="AA45" s="138">
        <v>4.036018100905475E-5</v>
      </c>
      <c r="AB45" s="138">
        <v>9.2828416320825922E-4</v>
      </c>
      <c r="AC45" s="138">
        <v>3.2288144807243796E-3</v>
      </c>
      <c r="AD45" s="138">
        <v>1.5336868783440802E-3</v>
      </c>
      <c r="AE45" s="55"/>
      <c r="AF45" s="147">
        <v>1747.9291804990603</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1.3341530528708005E-2</v>
      </c>
      <c r="J48" s="138">
        <v>0.13341530528708007</v>
      </c>
      <c r="K48" s="138">
        <v>0.33353826321770019</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2.7601401911831802</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3.1323219696</v>
      </c>
      <c r="AL52" s="45" t="s">
        <v>132</v>
      </c>
    </row>
    <row r="53" spans="1:38" s="2" customFormat="1" ht="26.25" customHeight="1" thickBot="1" x14ac:dyDescent="0.25">
      <c r="A53" s="65" t="s">
        <v>119</v>
      </c>
      <c r="B53" s="69" t="s">
        <v>133</v>
      </c>
      <c r="C53" s="71" t="s">
        <v>134</v>
      </c>
      <c r="D53" s="68"/>
      <c r="E53" s="138" t="s">
        <v>428</v>
      </c>
      <c r="F53" s="138">
        <v>3.824666468283735</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1.7365821568660289</v>
      </c>
      <c r="AL53" s="45" t="s">
        <v>135</v>
      </c>
    </row>
    <row r="54" spans="1:38" s="2" customFormat="1" ht="37.5" customHeight="1" thickBot="1" x14ac:dyDescent="0.25">
      <c r="A54" s="65" t="s">
        <v>119</v>
      </c>
      <c r="B54" s="69" t="s">
        <v>136</v>
      </c>
      <c r="C54" s="71" t="s">
        <v>137</v>
      </c>
      <c r="D54" s="68"/>
      <c r="E54" s="138" t="s">
        <v>428</v>
      </c>
      <c r="F54" s="138">
        <v>0.33923435987562961</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164253.56294447192</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0.57201556131094822</v>
      </c>
      <c r="J57" s="138">
        <v>1.0296280103597066</v>
      </c>
      <c r="K57" s="138">
        <v>1.1440311226218964</v>
      </c>
      <c r="L57" s="138">
        <v>1.7160466839328446E-2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4400.1197023919094</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6.9367347900000011E-3</v>
      </c>
      <c r="J58" s="138">
        <v>4.6244898600000001E-2</v>
      </c>
      <c r="K58" s="138">
        <v>9.2489797200000001E-2</v>
      </c>
      <c r="L58" s="138">
        <v>3.1908980033999998E-5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231.22449300000002</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4.8246799999999996E-3</v>
      </c>
      <c r="J59" s="138">
        <v>5.4734900000000001E-3</v>
      </c>
      <c r="K59" s="138">
        <v>6.2137499999999997E-3</v>
      </c>
      <c r="L59" s="138">
        <v>9.5150953599999999E-5</v>
      </c>
      <c r="M59" s="138" t="s">
        <v>429</v>
      </c>
      <c r="N59" s="138">
        <v>8.8522354261571526E-2</v>
      </c>
      <c r="O59" s="138">
        <v>2.5886396331842391E-4</v>
      </c>
      <c r="P59" s="138">
        <v>6.2966909996373371E-4</v>
      </c>
      <c r="Q59" s="138">
        <v>1.8475320897139464E-4</v>
      </c>
      <c r="R59" s="138">
        <v>1.8475320897139468E-3</v>
      </c>
      <c r="S59" s="138">
        <v>1.8475320897139468E-3</v>
      </c>
      <c r="T59" s="138">
        <v>3.3638061875428402E-3</v>
      </c>
      <c r="U59" s="138">
        <v>1.2243565832628138E-4</v>
      </c>
      <c r="V59" s="138">
        <v>3.031684846262964E-2</v>
      </c>
      <c r="W59" s="138">
        <v>9.9450000000000007E-3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1.4089999999999998</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0.63110933205882358</v>
      </c>
      <c r="J60" s="138">
        <v>5.189393320588235</v>
      </c>
      <c r="K60" s="138">
        <v>16.676490374</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215.1259624117647</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0.21120968037844123</v>
      </c>
      <c r="J61" s="138">
        <v>2.1120968037844117</v>
      </c>
      <c r="K61" s="138">
        <v>7.0483852145562205</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20956317.891310971</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6.7695577447058828E-8</v>
      </c>
      <c r="J62" s="138">
        <v>6.7695577447058823E-7</v>
      </c>
      <c r="K62" s="138">
        <v>1.3539115489411765E-6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112.82596241176469</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4.123098075E-2</v>
      </c>
      <c r="X63" s="138">
        <v>1.9341000000000001E-2</v>
      </c>
      <c r="Y63" s="138" t="s">
        <v>428</v>
      </c>
      <c r="Z63" s="138">
        <v>3.2164999999999997E-3</v>
      </c>
      <c r="AA63" s="138" t="s">
        <v>428</v>
      </c>
      <c r="AB63" s="138">
        <v>2.2557500000000001E-2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0.15</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5.583284E-3</v>
      </c>
      <c r="J71" s="138">
        <v>4.4666272E-2</v>
      </c>
      <c r="K71" s="138">
        <v>0.13958209999999999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1.011276E-3</v>
      </c>
      <c r="J73" s="138">
        <v>1.4326409999999999E-3</v>
      </c>
      <c r="K73" s="138">
        <v>1.68546E-3</v>
      </c>
      <c r="L73" s="138" t="s">
        <v>428</v>
      </c>
      <c r="M73" s="138" t="s">
        <v>428</v>
      </c>
      <c r="N73" s="138">
        <v>3.5056294117647054E-2</v>
      </c>
      <c r="O73" s="138">
        <v>7.2141960784313742E-4</v>
      </c>
      <c r="P73" s="138" t="s">
        <v>428</v>
      </c>
      <c r="Q73" s="138">
        <v>1.449470588235294E-3</v>
      </c>
      <c r="R73" s="138">
        <v>5.3147254901960784E-3</v>
      </c>
      <c r="S73" s="138" t="s">
        <v>428</v>
      </c>
      <c r="T73" s="138">
        <v>2.4157843137254903E-3</v>
      </c>
      <c r="U73" s="138" t="s">
        <v>428</v>
      </c>
      <c r="V73" s="138">
        <v>3.6157843137254904E-2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3.9270857142857147E-4</v>
      </c>
      <c r="J74" s="138">
        <v>4.5815999999999999E-4</v>
      </c>
      <c r="K74" s="138">
        <v>5.8906285714285713E-4</v>
      </c>
      <c r="L74" s="138">
        <v>9.032297142857143E-6</v>
      </c>
      <c r="M74" s="138" t="s">
        <v>430</v>
      </c>
      <c r="N74" s="138" t="s">
        <v>430</v>
      </c>
      <c r="O74" s="138" t="s">
        <v>430</v>
      </c>
      <c r="P74" s="138" t="s">
        <v>430</v>
      </c>
      <c r="Q74" s="138" t="s">
        <v>430</v>
      </c>
      <c r="R74" s="138" t="s">
        <v>430</v>
      </c>
      <c r="S74" s="138" t="s">
        <v>430</v>
      </c>
      <c r="T74" s="138" t="s">
        <v>430</v>
      </c>
      <c r="U74" s="138" t="s">
        <v>430</v>
      </c>
      <c r="V74" s="138">
        <v>1.0921682323922438E-2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2.4500000000000003E-5</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5.96E-3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4.6000000000000001E-4</v>
      </c>
      <c r="O80" s="138">
        <v>2.0000000000000002E-5</v>
      </c>
      <c r="P80" s="138" t="s">
        <v>428</v>
      </c>
      <c r="Q80" s="138" t="s">
        <v>428</v>
      </c>
      <c r="R80" s="138">
        <v>0.19448799999999999</v>
      </c>
      <c r="S80" s="138">
        <v>1.9620000000000002E-3</v>
      </c>
      <c r="T80" s="138">
        <v>3.9839999999999997E-3</v>
      </c>
      <c r="U80" s="138" t="s">
        <v>428</v>
      </c>
      <c r="V80" s="138">
        <v>0.172264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9.5705868999999986</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4232.8999999999996</v>
      </c>
      <c r="AL82" s="45" t="s">
        <v>219</v>
      </c>
    </row>
    <row r="83" spans="1:38" s="2" customFormat="1" ht="26.25" customHeight="1" thickBot="1" x14ac:dyDescent="0.25">
      <c r="A83" s="65" t="s">
        <v>53</v>
      </c>
      <c r="B83" s="76" t="s">
        <v>211</v>
      </c>
      <c r="C83" s="77" t="s">
        <v>212</v>
      </c>
      <c r="D83" s="67"/>
      <c r="E83" s="138" t="s">
        <v>442</v>
      </c>
      <c r="F83" s="138">
        <v>5.6000000000000001E-2</v>
      </c>
      <c r="G83" s="138" t="s">
        <v>442</v>
      </c>
      <c r="H83" s="138" t="s">
        <v>428</v>
      </c>
      <c r="I83" s="138">
        <v>0.35</v>
      </c>
      <c r="J83" s="138">
        <v>7</v>
      </c>
      <c r="K83" s="138">
        <v>52.5</v>
      </c>
      <c r="L83" s="138">
        <v>1.9949999999999999E-2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3.5</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6.4981307304710825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1.4258519539216583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3.0996781606992574</v>
      </c>
      <c r="AL86" s="45" t="s">
        <v>219</v>
      </c>
    </row>
    <row r="87" spans="1:38" s="2" customFormat="1" ht="26.25" customHeight="1" thickBot="1" x14ac:dyDescent="0.25">
      <c r="A87" s="65" t="s">
        <v>208</v>
      </c>
      <c r="B87" s="71" t="s">
        <v>220</v>
      </c>
      <c r="C87" s="75" t="s">
        <v>221</v>
      </c>
      <c r="D87" s="67"/>
      <c r="E87" s="138" t="s">
        <v>428</v>
      </c>
      <c r="F87" s="138">
        <v>0.12393195550829916</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0.1980237322007429</v>
      </c>
      <c r="AL87" s="45" t="s">
        <v>219</v>
      </c>
    </row>
    <row r="88" spans="1:38" s="2" customFormat="1" ht="26.25" customHeight="1" thickBot="1" x14ac:dyDescent="0.25">
      <c r="A88" s="65" t="s">
        <v>208</v>
      </c>
      <c r="B88" s="71" t="s">
        <v>222</v>
      </c>
      <c r="C88" s="75" t="s">
        <v>223</v>
      </c>
      <c r="D88" s="67"/>
      <c r="E88" s="138" t="s">
        <v>442</v>
      </c>
      <c r="F88" s="138">
        <v>1.0079640746058558</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0.26279999999999998</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3.8481264999999998</v>
      </c>
      <c r="G90" s="138" t="s">
        <v>428</v>
      </c>
      <c r="H90" s="138" t="s">
        <v>428</v>
      </c>
      <c r="I90" s="138">
        <v>1.074E-2</v>
      </c>
      <c r="J90" s="138">
        <v>1.6109999999999999E-2</v>
      </c>
      <c r="K90" s="138">
        <v>1.9689999999999999E-2</v>
      </c>
      <c r="L90" s="138" t="s">
        <v>428</v>
      </c>
      <c r="M90" s="138" t="s">
        <v>428</v>
      </c>
      <c r="N90" s="138">
        <v>2.8068527797434897E-4</v>
      </c>
      <c r="O90" s="138">
        <v>3.8551953842259963E-2</v>
      </c>
      <c r="P90" s="138" t="s">
        <v>430</v>
      </c>
      <c r="Q90" s="138" t="s">
        <v>430</v>
      </c>
      <c r="R90" s="138">
        <v>0.16232401617793671</v>
      </c>
      <c r="S90" s="138">
        <v>6.5775044055434817</v>
      </c>
      <c r="T90" s="138">
        <v>0.26961004562054186</v>
      </c>
      <c r="U90" s="138">
        <v>3.8382866325407945E-2</v>
      </c>
      <c r="V90" s="138">
        <v>3.8061600043389139</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17.899999999999999</v>
      </c>
      <c r="AL90" s="148" t="s">
        <v>439</v>
      </c>
    </row>
    <row r="91" spans="1:38" s="2" customFormat="1" ht="26.25" customHeight="1" thickBot="1" x14ac:dyDescent="0.25">
      <c r="A91" s="65" t="s">
        <v>208</v>
      </c>
      <c r="B91" s="69" t="s">
        <v>404</v>
      </c>
      <c r="C91" s="71" t="s">
        <v>228</v>
      </c>
      <c r="D91" s="67"/>
      <c r="E91" s="138">
        <v>1.1957224545005063E-2</v>
      </c>
      <c r="F91" s="138">
        <v>3.2118576863999992E-2</v>
      </c>
      <c r="G91" s="138">
        <v>1.4286069352034505E-4</v>
      </c>
      <c r="H91" s="138">
        <v>2.753968884E-2</v>
      </c>
      <c r="I91" s="138">
        <v>0.18163089390908832</v>
      </c>
      <c r="J91" s="138">
        <v>0.18390058135117646</v>
      </c>
      <c r="K91" s="138">
        <v>0.18436937256733096</v>
      </c>
      <c r="L91" s="138">
        <v>7.1669551679999999E-2</v>
      </c>
      <c r="M91" s="138">
        <v>0.36598566474763922</v>
      </c>
      <c r="N91" s="138">
        <v>3.7087014476804799E-2</v>
      </c>
      <c r="O91" s="138">
        <v>3.5904787040798046E-2</v>
      </c>
      <c r="P91" s="138">
        <v>2.6963773280330022E-6</v>
      </c>
      <c r="Q91" s="138">
        <v>6.2915470987436717E-5</v>
      </c>
      <c r="R91" s="138">
        <v>7.3795590030376903E-4</v>
      </c>
      <c r="S91" s="138">
        <v>5.6838136079414958E-2</v>
      </c>
      <c r="T91" s="138">
        <v>1.9336533882122631E-2</v>
      </c>
      <c r="U91" s="138" t="s">
        <v>442</v>
      </c>
      <c r="V91" s="138">
        <v>3.0216652925062818E-2</v>
      </c>
      <c r="W91" s="138">
        <v>6.6360696000000003E-4</v>
      </c>
      <c r="X91" s="138">
        <v>5.8128287255999993E-3</v>
      </c>
      <c r="Y91" s="138">
        <v>2.860908132E-3</v>
      </c>
      <c r="Z91" s="138">
        <v>2.860908132E-3</v>
      </c>
      <c r="AA91" s="138">
        <v>2.860908132E-3</v>
      </c>
      <c r="AB91" s="138">
        <v>1.4395553121599999E-2</v>
      </c>
      <c r="AC91" s="138" t="s">
        <v>442</v>
      </c>
      <c r="AD91" s="138" t="s">
        <v>442</v>
      </c>
      <c r="AE91" s="55"/>
      <c r="AF91" s="147" t="s">
        <v>428</v>
      </c>
      <c r="AG91" s="147" t="s">
        <v>428</v>
      </c>
      <c r="AH91" s="147" t="s">
        <v>428</v>
      </c>
      <c r="AI91" s="147" t="s">
        <v>428</v>
      </c>
      <c r="AJ91" s="147" t="s">
        <v>428</v>
      </c>
      <c r="AK91" s="147">
        <v>6636.0695999999998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13.661508739625376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7.8393321847342411E-7</v>
      </c>
      <c r="X98" s="138" t="s">
        <v>428</v>
      </c>
      <c r="Y98" s="138" t="s">
        <v>428</v>
      </c>
      <c r="Z98" s="138" t="s">
        <v>428</v>
      </c>
      <c r="AA98" s="138" t="s">
        <v>428</v>
      </c>
      <c r="AB98" s="138" t="s">
        <v>428</v>
      </c>
      <c r="AC98" s="138" t="s">
        <v>428</v>
      </c>
      <c r="AD98" s="138">
        <v>9.3884217781248398E-3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4.1157313442399007E-2</v>
      </c>
      <c r="F99" s="138">
        <v>8.3163299211236126</v>
      </c>
      <c r="G99" s="138" t="s">
        <v>428</v>
      </c>
      <c r="H99" s="138">
        <v>10.910695536503781</v>
      </c>
      <c r="I99" s="138">
        <v>0.18700479398981193</v>
      </c>
      <c r="J99" s="138">
        <v>0.28708950364591518</v>
      </c>
      <c r="K99" s="138">
        <v>0.54920330995274169</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1053.75</v>
      </c>
      <c r="AL99" s="45" t="s">
        <v>245</v>
      </c>
    </row>
    <row r="100" spans="1:38" s="2" customFormat="1" ht="26.25" customHeight="1" thickBot="1" x14ac:dyDescent="0.25">
      <c r="A100" s="65" t="s">
        <v>243</v>
      </c>
      <c r="B100" s="65" t="s">
        <v>246</v>
      </c>
      <c r="C100" s="66" t="s">
        <v>408</v>
      </c>
      <c r="D100" s="79"/>
      <c r="E100" s="138">
        <v>0.66936687478024659</v>
      </c>
      <c r="F100" s="138">
        <v>24.460431623722286</v>
      </c>
      <c r="G100" s="138" t="s">
        <v>428</v>
      </c>
      <c r="H100" s="138">
        <v>33.36220297236548</v>
      </c>
      <c r="I100" s="138">
        <v>0.4199596182506995</v>
      </c>
      <c r="J100" s="138">
        <v>0.63888865695355013</v>
      </c>
      <c r="K100" s="138">
        <v>1.020391402261444</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5871.5009999999993</v>
      </c>
      <c r="AL100" s="45" t="s">
        <v>245</v>
      </c>
    </row>
    <row r="101" spans="1:38" s="2" customFormat="1" ht="26.25" customHeight="1" thickBot="1" x14ac:dyDescent="0.25">
      <c r="A101" s="65" t="s">
        <v>243</v>
      </c>
      <c r="B101" s="65" t="s">
        <v>247</v>
      </c>
      <c r="C101" s="66" t="s">
        <v>248</v>
      </c>
      <c r="D101" s="79"/>
      <c r="E101" s="138">
        <v>5.4489300017397047E-2</v>
      </c>
      <c r="F101" s="138">
        <v>0.23144852234738705</v>
      </c>
      <c r="G101" s="138" t="s">
        <v>428</v>
      </c>
      <c r="H101" s="138">
        <v>1.0881591097532672</v>
      </c>
      <c r="I101" s="138">
        <v>9.3797943246891804E-3</v>
      </c>
      <c r="J101" s="138">
        <v>3.0898146010740826E-2</v>
      </c>
      <c r="K101" s="138">
        <v>7.7245365026852073E-2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6187.1505000000016</v>
      </c>
      <c r="AL101" s="45" t="s">
        <v>245</v>
      </c>
    </row>
    <row r="102" spans="1:38" s="2" customFormat="1" ht="26.25" customHeight="1" thickBot="1" x14ac:dyDescent="0.25">
      <c r="A102" s="65" t="s">
        <v>243</v>
      </c>
      <c r="B102" s="65" t="s">
        <v>249</v>
      </c>
      <c r="C102" s="66" t="s">
        <v>386</v>
      </c>
      <c r="D102" s="79"/>
      <c r="E102" s="138">
        <v>2.4645977460857151E-3</v>
      </c>
      <c r="F102" s="138">
        <v>1.1758174887747008</v>
      </c>
      <c r="G102" s="138" t="s">
        <v>428</v>
      </c>
      <c r="H102" s="138">
        <v>4.9117595231371869</v>
      </c>
      <c r="I102" s="138">
        <v>8.5831999999999992E-3</v>
      </c>
      <c r="J102" s="138">
        <v>0.19366600000000003</v>
      </c>
      <c r="K102" s="138">
        <v>1.3243830000000001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1631.6</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7.9821124990174671E-4</v>
      </c>
      <c r="F104" s="138">
        <v>1.0642669553226772E-3</v>
      </c>
      <c r="G104" s="138" t="s">
        <v>428</v>
      </c>
      <c r="H104" s="138">
        <v>1.0923670607238204E-2</v>
      </c>
      <c r="I104" s="138">
        <v>1.2338272109589043E-5</v>
      </c>
      <c r="J104" s="138">
        <v>4.0643719890410965E-5</v>
      </c>
      <c r="K104" s="138">
        <v>1.016092997260274E-4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6.7</v>
      </c>
      <c r="AL104" s="45" t="s">
        <v>245</v>
      </c>
    </row>
    <row r="105" spans="1:38" s="2" customFormat="1" ht="26.25" customHeight="1" thickBot="1" x14ac:dyDescent="0.25">
      <c r="A105" s="65" t="s">
        <v>243</v>
      </c>
      <c r="B105" s="65" t="s">
        <v>254</v>
      </c>
      <c r="C105" s="66" t="s">
        <v>255</v>
      </c>
      <c r="D105" s="79"/>
      <c r="E105" s="138">
        <v>3.1571773528951234E-2</v>
      </c>
      <c r="F105" s="138">
        <v>0.1596423218817962</v>
      </c>
      <c r="G105" s="138" t="s">
        <v>428</v>
      </c>
      <c r="H105" s="138">
        <v>0.73968644298008923</v>
      </c>
      <c r="I105" s="138">
        <v>5.9789589041095896E-3</v>
      </c>
      <c r="J105" s="138">
        <v>9.3955068493150676E-3</v>
      </c>
      <c r="K105" s="138">
        <v>2.0499287671232873E-2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86.6</v>
      </c>
      <c r="AL105" s="45" t="s">
        <v>245</v>
      </c>
    </row>
    <row r="106" spans="1:38" s="2" customFormat="1" ht="26.25" customHeight="1" thickBot="1" x14ac:dyDescent="0.25">
      <c r="A106" s="65" t="s">
        <v>243</v>
      </c>
      <c r="B106" s="65" t="s">
        <v>256</v>
      </c>
      <c r="C106" s="66" t="s">
        <v>257</v>
      </c>
      <c r="D106" s="79"/>
      <c r="E106" s="138">
        <v>1.7399938172054789E-3</v>
      </c>
      <c r="F106" s="138">
        <v>7.0366392245665155E-3</v>
      </c>
      <c r="G106" s="138" t="s">
        <v>428</v>
      </c>
      <c r="H106" s="138">
        <v>4.0765839026301362E-2</v>
      </c>
      <c r="I106" s="138">
        <v>3.4520547945205484E-4</v>
      </c>
      <c r="J106" s="138">
        <v>5.5232876712328768E-4</v>
      </c>
      <c r="K106" s="138">
        <v>1.1736986301369866E-3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v>
      </c>
      <c r="AL106" s="45" t="s">
        <v>245</v>
      </c>
    </row>
    <row r="107" spans="1:38" s="2" customFormat="1" ht="26.25" customHeight="1" thickBot="1" x14ac:dyDescent="0.25">
      <c r="A107" s="65" t="s">
        <v>243</v>
      </c>
      <c r="B107" s="65" t="s">
        <v>258</v>
      </c>
      <c r="C107" s="66" t="s">
        <v>379</v>
      </c>
      <c r="D107" s="79"/>
      <c r="E107" s="138">
        <v>2.1951631048704005E-2</v>
      </c>
      <c r="F107" s="138">
        <v>0.32505000000000001</v>
      </c>
      <c r="G107" s="138" t="s">
        <v>428</v>
      </c>
      <c r="H107" s="138">
        <v>0.26771445692006401</v>
      </c>
      <c r="I107" s="138">
        <v>5.9100000000000003E-3</v>
      </c>
      <c r="J107" s="138">
        <v>7.8799999999999995E-2</v>
      </c>
      <c r="K107" s="138">
        <v>0.37430000000000002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1970</v>
      </c>
      <c r="AL107" s="45" t="s">
        <v>245</v>
      </c>
    </row>
    <row r="108" spans="1:38" s="2" customFormat="1" ht="26.25" customHeight="1" thickBot="1" x14ac:dyDescent="0.25">
      <c r="A108" s="65" t="s">
        <v>243</v>
      </c>
      <c r="B108" s="65" t="s">
        <v>259</v>
      </c>
      <c r="C108" s="66" t="s">
        <v>380</v>
      </c>
      <c r="D108" s="79"/>
      <c r="E108" s="138">
        <v>7.9633911601322174E-2</v>
      </c>
      <c r="F108" s="138">
        <v>1.3348367214545451</v>
      </c>
      <c r="G108" s="138" t="s">
        <v>428</v>
      </c>
      <c r="H108" s="138">
        <v>1.6652121471063488</v>
      </c>
      <c r="I108" s="138">
        <v>2.471919854545454E-2</v>
      </c>
      <c r="J108" s="138">
        <v>0.2471919854545454</v>
      </c>
      <c r="K108" s="138">
        <v>0.49438397090909081</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12359.59927272727</v>
      </c>
      <c r="AL108" s="45" t="s">
        <v>245</v>
      </c>
    </row>
    <row r="109" spans="1:38" s="2" customFormat="1" ht="26.25" customHeight="1" thickBot="1" x14ac:dyDescent="0.25">
      <c r="A109" s="65" t="s">
        <v>243</v>
      </c>
      <c r="B109" s="65" t="s">
        <v>260</v>
      </c>
      <c r="C109" s="66" t="s">
        <v>381</v>
      </c>
      <c r="D109" s="79"/>
      <c r="E109" s="138">
        <v>2.5182694318080002E-2</v>
      </c>
      <c r="F109" s="138">
        <v>0.53626400159999987</v>
      </c>
      <c r="G109" s="138" t="s">
        <v>428</v>
      </c>
      <c r="H109" s="138">
        <v>0.72448674422784021</v>
      </c>
      <c r="I109" s="138">
        <v>2.1933087999999996E-2</v>
      </c>
      <c r="J109" s="138">
        <v>0.12063198399999998</v>
      </c>
      <c r="K109" s="138">
        <v>0.12063198399999998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1096.6543999999999</v>
      </c>
      <c r="AL109" s="45" t="s">
        <v>245</v>
      </c>
    </row>
    <row r="110" spans="1:38" s="2" customFormat="1" ht="26.25" customHeight="1" thickBot="1" x14ac:dyDescent="0.25">
      <c r="A110" s="65" t="s">
        <v>243</v>
      </c>
      <c r="B110" s="65" t="s">
        <v>261</v>
      </c>
      <c r="C110" s="66" t="s">
        <v>382</v>
      </c>
      <c r="D110" s="79"/>
      <c r="E110" s="138">
        <v>7.1642514357828516E-3</v>
      </c>
      <c r="F110" s="138">
        <v>0.24820007718000001</v>
      </c>
      <c r="G110" s="138" t="s">
        <v>428</v>
      </c>
      <c r="H110" s="138">
        <v>0.14911526905670491</v>
      </c>
      <c r="I110" s="138">
        <v>9.2830978000000008E-3</v>
      </c>
      <c r="J110" s="138">
        <v>7.2108602800000018E-2</v>
      </c>
      <c r="K110" s="138">
        <v>7.2108602800000018E-2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507.56662</v>
      </c>
      <c r="AL110" s="45" t="s">
        <v>245</v>
      </c>
    </row>
    <row r="111" spans="1:38" s="2" customFormat="1" ht="26.25" customHeight="1" thickBot="1" x14ac:dyDescent="0.25">
      <c r="A111" s="65" t="s">
        <v>243</v>
      </c>
      <c r="B111" s="65" t="s">
        <v>262</v>
      </c>
      <c r="C111" s="66" t="s">
        <v>376</v>
      </c>
      <c r="D111" s="79"/>
      <c r="E111" s="138">
        <v>1.0684455177046359E-2</v>
      </c>
      <c r="F111" s="138">
        <v>0.29300031100000001</v>
      </c>
      <c r="G111" s="138" t="s">
        <v>428</v>
      </c>
      <c r="H111" s="138">
        <v>0.18643477888443535</v>
      </c>
      <c r="I111" s="138">
        <v>6.3309819999999998E-4</v>
      </c>
      <c r="J111" s="138">
        <v>1.2209751E-3</v>
      </c>
      <c r="K111" s="138">
        <v>2.713278E-3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160.03766666666667</v>
      </c>
      <c r="AL111" s="45" t="s">
        <v>245</v>
      </c>
    </row>
    <row r="112" spans="1:38" s="2" customFormat="1" ht="26.25" customHeight="1" thickBot="1" x14ac:dyDescent="0.25">
      <c r="A112" s="65" t="s">
        <v>263</v>
      </c>
      <c r="B112" s="65" t="s">
        <v>264</v>
      </c>
      <c r="C112" s="66" t="s">
        <v>265</v>
      </c>
      <c r="D112" s="67"/>
      <c r="E112" s="138">
        <v>13.16382465149182</v>
      </c>
      <c r="F112" s="138" t="s">
        <v>428</v>
      </c>
      <c r="G112" s="138" t="s">
        <v>428</v>
      </c>
      <c r="H112" s="138">
        <v>15.309564</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342137000</v>
      </c>
      <c r="AL112" s="45" t="s">
        <v>418</v>
      </c>
    </row>
    <row r="113" spans="1:38" s="2" customFormat="1" ht="26.25" customHeight="1" thickBot="1" x14ac:dyDescent="0.25">
      <c r="A113" s="65" t="s">
        <v>263</v>
      </c>
      <c r="B113" s="80" t="s">
        <v>266</v>
      </c>
      <c r="C113" s="81" t="s">
        <v>267</v>
      </c>
      <c r="D113" s="67"/>
      <c r="E113" s="138">
        <v>6.2333613899886275</v>
      </c>
      <c r="F113" s="138" t="s">
        <v>429</v>
      </c>
      <c r="G113" s="138" t="s">
        <v>428</v>
      </c>
      <c r="H113" s="138">
        <v>36.650698935383922</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162009.41765392246</v>
      </c>
      <c r="AL113" s="148" t="s">
        <v>435</v>
      </c>
    </row>
    <row r="114" spans="1:38" s="2" customFormat="1" ht="26.25" customHeight="1" thickBot="1" x14ac:dyDescent="0.25">
      <c r="A114" s="65" t="s">
        <v>263</v>
      </c>
      <c r="B114" s="80" t="s">
        <v>268</v>
      </c>
      <c r="C114" s="81" t="s">
        <v>387</v>
      </c>
      <c r="D114" s="67"/>
      <c r="E114" s="138">
        <v>0.11587222171361992</v>
      </c>
      <c r="F114" s="138" t="s">
        <v>442</v>
      </c>
      <c r="G114" s="138" t="s">
        <v>428</v>
      </c>
      <c r="H114" s="138">
        <v>0.39150799999999997</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3011600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10.719728427995497</v>
      </c>
      <c r="F116" s="138" t="s">
        <v>429</v>
      </c>
      <c r="G116" s="138" t="s">
        <v>428</v>
      </c>
      <c r="H116" s="138">
        <v>12.121347120222371</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278613.23150893342</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4.4630099999999999E-2</v>
      </c>
      <c r="J119" s="138">
        <v>1.1048469999999999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1395.8209999999999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8.3324000000000002E-3</v>
      </c>
      <c r="J120" s="138">
        <v>5.2077499999999999E-2</v>
      </c>
      <c r="K120" s="138">
        <v>0.20831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2083.1</v>
      </c>
      <c r="AL120" s="148" t="s">
        <v>434</v>
      </c>
    </row>
    <row r="121" spans="1:38" s="2" customFormat="1" ht="26.25" customHeight="1" thickBot="1" x14ac:dyDescent="0.25">
      <c r="A121" s="65" t="s">
        <v>263</v>
      </c>
      <c r="B121" s="65" t="s">
        <v>279</v>
      </c>
      <c r="C121" s="71" t="s">
        <v>280</v>
      </c>
      <c r="D121" s="68"/>
      <c r="E121" s="138" t="s">
        <v>442</v>
      </c>
      <c r="F121" s="138">
        <v>4.400254673336601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2.0541334999999998</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0.42884202154777651</v>
      </c>
      <c r="G125" s="138" t="s">
        <v>428</v>
      </c>
      <c r="H125" s="138" t="s">
        <v>428</v>
      </c>
      <c r="I125" s="138">
        <v>6.8513074112195127E-5</v>
      </c>
      <c r="J125" s="138">
        <v>4.5467767365365853E-4</v>
      </c>
      <c r="K125" s="138">
        <v>9.6125919133170732E-4</v>
      </c>
      <c r="L125" s="138" t="s">
        <v>442</v>
      </c>
      <c r="M125" s="138" t="s">
        <v>428</v>
      </c>
      <c r="N125" s="138" t="s">
        <v>428</v>
      </c>
      <c r="O125" s="138" t="s">
        <v>428</v>
      </c>
      <c r="P125" s="138">
        <v>2.1607226728511043E-2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2045.7877609756097</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5.2198319999999999E-2</v>
      </c>
      <c r="I126" s="138" t="s">
        <v>442</v>
      </c>
      <c r="J126" s="138" t="s">
        <v>442</v>
      </c>
      <c r="K126" s="138" t="s">
        <v>442</v>
      </c>
      <c r="L126" s="138" t="s">
        <v>442</v>
      </c>
      <c r="M126" s="138">
        <v>0.12179608000000001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3.0486539999999999E-2</v>
      </c>
      <c r="F129" s="138">
        <v>0.25931080000000001</v>
      </c>
      <c r="G129" s="138">
        <v>1.6469739999999998E-3</v>
      </c>
      <c r="H129" s="138" t="s">
        <v>442</v>
      </c>
      <c r="I129" s="138">
        <v>1.40168E-4</v>
      </c>
      <c r="J129" s="138">
        <v>2.4529400000000001E-4</v>
      </c>
      <c r="K129" s="138">
        <v>3.5042E-4</v>
      </c>
      <c r="L129" s="138">
        <v>4.9058800000000002E-6</v>
      </c>
      <c r="M129" s="138">
        <v>2.4529400000000002E-3</v>
      </c>
      <c r="N129" s="138">
        <v>4.5554600000000001E-2</v>
      </c>
      <c r="O129" s="138">
        <v>3.5042000000000003E-3</v>
      </c>
      <c r="P129" s="138">
        <v>1.9623520000000001E-3</v>
      </c>
      <c r="Q129" s="138">
        <v>0.62686210672235232</v>
      </c>
      <c r="R129" s="138">
        <v>0.60542472023160721</v>
      </c>
      <c r="S129" s="138">
        <v>0.33402743185192124</v>
      </c>
      <c r="T129" s="138">
        <v>4.9058799999999996E-3</v>
      </c>
      <c r="U129" s="138" t="s">
        <v>430</v>
      </c>
      <c r="V129" s="138" t="s">
        <v>442</v>
      </c>
      <c r="W129" s="138">
        <v>1.4198420000000002E-2</v>
      </c>
      <c r="X129" s="138">
        <v>5.2563E-6</v>
      </c>
      <c r="Y129" s="138">
        <v>2.27773E-5</v>
      </c>
      <c r="Z129" s="138">
        <v>2.27773E-5</v>
      </c>
      <c r="AA129" s="138" t="s">
        <v>442</v>
      </c>
      <c r="AB129" s="138">
        <v>5.0810899999999998E-5</v>
      </c>
      <c r="AC129" s="138">
        <v>1.7520999999999998E-2</v>
      </c>
      <c r="AD129" s="138">
        <v>2.6877213999999996E-2</v>
      </c>
      <c r="AE129" s="55"/>
      <c r="AF129" s="147" t="s">
        <v>428</v>
      </c>
      <c r="AG129" s="147" t="s">
        <v>428</v>
      </c>
      <c r="AH129" s="147" t="s">
        <v>428</v>
      </c>
      <c r="AI129" s="147" t="s">
        <v>428</v>
      </c>
      <c r="AJ129" s="147" t="s">
        <v>428</v>
      </c>
      <c r="AK129" s="147">
        <v>35.042000000000002</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2.0625000000000001E-3</v>
      </c>
      <c r="F133" s="138">
        <v>3.2499999999999997E-5</v>
      </c>
      <c r="G133" s="138">
        <v>2.8249999999999998E-4</v>
      </c>
      <c r="H133" s="138" t="s">
        <v>442</v>
      </c>
      <c r="I133" s="138">
        <v>8.6749999999999994E-5</v>
      </c>
      <c r="J133" s="138">
        <v>8.6749999999999994E-5</v>
      </c>
      <c r="K133" s="138">
        <v>9.6399999999999985E-5</v>
      </c>
      <c r="L133" s="138" t="s">
        <v>442</v>
      </c>
      <c r="M133" s="138">
        <v>3.5000000000000005E-4</v>
      </c>
      <c r="N133" s="138">
        <v>7.5075000000000009E-5</v>
      </c>
      <c r="O133" s="138">
        <v>1.2575000000000001E-5</v>
      </c>
      <c r="P133" s="138">
        <v>3.725E-3</v>
      </c>
      <c r="Q133" s="138">
        <v>3.4025E-5</v>
      </c>
      <c r="R133" s="138">
        <v>3.3899999999999997E-5</v>
      </c>
      <c r="S133" s="138">
        <v>3.1074999999999996E-5</v>
      </c>
      <c r="T133" s="138">
        <v>4.3324999999999996E-5</v>
      </c>
      <c r="U133" s="138">
        <v>4.9450000000000003E-5</v>
      </c>
      <c r="V133" s="138">
        <v>4.0029999999999997E-4</v>
      </c>
      <c r="W133" s="138">
        <v>6.7500000000000001E-5</v>
      </c>
      <c r="X133" s="138">
        <v>3.2999999999999998E-8</v>
      </c>
      <c r="Y133" s="138">
        <v>1.8025000000000001E-8</v>
      </c>
      <c r="Z133" s="138">
        <v>1.6099999999999999E-8</v>
      </c>
      <c r="AA133" s="138">
        <v>1.7474999999999999E-8</v>
      </c>
      <c r="AB133" s="138">
        <v>8.459999999999999E-8</v>
      </c>
      <c r="AC133" s="138">
        <v>3.7500000000000001E-4</v>
      </c>
      <c r="AD133" s="138">
        <v>1.0250000000000001E-3</v>
      </c>
      <c r="AE133" s="55"/>
      <c r="AF133" s="147" t="s">
        <v>428</v>
      </c>
      <c r="AG133" s="147" t="s">
        <v>428</v>
      </c>
      <c r="AH133" s="147" t="s">
        <v>428</v>
      </c>
      <c r="AI133" s="147" t="s">
        <v>428</v>
      </c>
      <c r="AJ133" s="147" t="s">
        <v>428</v>
      </c>
      <c r="AK133" s="147">
        <v>2500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0.31661279999999997</v>
      </c>
      <c r="X135" s="138">
        <v>9.4456152000000008E-5</v>
      </c>
      <c r="Y135" s="138">
        <v>4.2742727999999999E-4</v>
      </c>
      <c r="Z135" s="138">
        <v>4.2742727999999999E-4</v>
      </c>
      <c r="AA135" s="138" t="s">
        <v>442</v>
      </c>
      <c r="AB135" s="138">
        <v>9.4931071200000006E-4</v>
      </c>
      <c r="AC135" s="138" t="s">
        <v>442</v>
      </c>
      <c r="AD135" s="138">
        <v>0.53824176000000001</v>
      </c>
      <c r="AE135" s="55"/>
      <c r="AF135" s="147" t="s">
        <v>428</v>
      </c>
      <c r="AG135" s="147" t="s">
        <v>428</v>
      </c>
      <c r="AH135" s="147" t="s">
        <v>428</v>
      </c>
      <c r="AI135" s="147" t="s">
        <v>428</v>
      </c>
      <c r="AJ135" s="147" t="s">
        <v>428</v>
      </c>
      <c r="AK135" s="147">
        <v>1.0553759999999999</v>
      </c>
      <c r="AL135" s="148" t="s">
        <v>432</v>
      </c>
    </row>
    <row r="136" spans="1:38" s="2" customFormat="1" ht="26.25" customHeight="1" thickBot="1" x14ac:dyDescent="0.25">
      <c r="A136" s="65" t="s">
        <v>288</v>
      </c>
      <c r="B136" s="65" t="s">
        <v>313</v>
      </c>
      <c r="C136" s="66" t="s">
        <v>314</v>
      </c>
      <c r="D136" s="67"/>
      <c r="E136" s="138" t="s">
        <v>428</v>
      </c>
      <c r="F136" s="138">
        <v>4.7663825759999999E-3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0.34724504999999994</v>
      </c>
      <c r="J139" s="138">
        <v>0.34724504999999994</v>
      </c>
      <c r="K139" s="138">
        <v>0.34724504999999994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5.7627990880070161</v>
      </c>
      <c r="X139" s="138">
        <v>1.6602631657157061E-2</v>
      </c>
      <c r="Y139" s="138">
        <v>3.2036874248490936E-2</v>
      </c>
      <c r="Z139" s="138">
        <v>2.220122441104502E-2</v>
      </c>
      <c r="AA139" s="138">
        <v>8.9426530532065395E-4</v>
      </c>
      <c r="AB139" s="138">
        <v>7.1734995622013673E-2</v>
      </c>
      <c r="AC139" s="138" t="s">
        <v>442</v>
      </c>
      <c r="AD139" s="138">
        <v>25.658769262076628</v>
      </c>
      <c r="AE139" s="55"/>
      <c r="AF139" s="147" t="s">
        <v>428</v>
      </c>
      <c r="AG139" s="147" t="s">
        <v>428</v>
      </c>
      <c r="AH139" s="147" t="s">
        <v>428</v>
      </c>
      <c r="AI139" s="147" t="s">
        <v>428</v>
      </c>
      <c r="AJ139" s="147" t="s">
        <v>428</v>
      </c>
      <c r="AK139" s="147">
        <v>7.3526526280345967</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173.19688442437428</v>
      </c>
      <c r="F141" s="19">
        <f t="shared" ref="F141:AD141" si="0">SUM(F14:F140)</f>
        <v>118.82596543535131</v>
      </c>
      <c r="G141" s="19">
        <f t="shared" si="0"/>
        <v>61.875027935182978</v>
      </c>
      <c r="H141" s="19">
        <f t="shared" si="0"/>
        <v>121.23571021978408</v>
      </c>
      <c r="I141" s="19">
        <f t="shared" si="0"/>
        <v>18.816704469055413</v>
      </c>
      <c r="J141" s="19">
        <f t="shared" si="0"/>
        <v>35.944057555815299</v>
      </c>
      <c r="K141" s="19">
        <f t="shared" si="0"/>
        <v>102.62217197298192</v>
      </c>
      <c r="L141" s="19">
        <f t="shared" si="0"/>
        <v>3.769139232168182</v>
      </c>
      <c r="M141" s="19">
        <f t="shared" si="0"/>
        <v>286.25472826390586</v>
      </c>
      <c r="N141" s="19">
        <f t="shared" si="0"/>
        <v>11.403068443498716</v>
      </c>
      <c r="O141" s="19">
        <f t="shared" si="0"/>
        <v>0.37385628344828864</v>
      </c>
      <c r="P141" s="19">
        <f t="shared" si="0"/>
        <v>0.47021978509006973</v>
      </c>
      <c r="Q141" s="19">
        <f t="shared" si="0"/>
        <v>1.6774099588492075</v>
      </c>
      <c r="R141" s="19">
        <f>SUM(R14:R140)</f>
        <v>4.7840208296770736</v>
      </c>
      <c r="S141" s="19">
        <f t="shared" si="0"/>
        <v>58.054427241057866</v>
      </c>
      <c r="T141" s="19">
        <f t="shared" si="0"/>
        <v>17.750117514717125</v>
      </c>
      <c r="U141" s="19">
        <f t="shared" si="0"/>
        <v>4.8510521984946555</v>
      </c>
      <c r="V141" s="19">
        <f t="shared" si="0"/>
        <v>34.25709244468495</v>
      </c>
      <c r="W141" s="19">
        <f t="shared" si="0"/>
        <v>24.166468704080309</v>
      </c>
      <c r="X141" s="19">
        <f t="shared" si="0"/>
        <v>3.4689149466505316</v>
      </c>
      <c r="Y141" s="19">
        <f t="shared" si="0"/>
        <v>5.9595569392759185</v>
      </c>
      <c r="Z141" s="19">
        <f t="shared" si="0"/>
        <v>2.7011408515421582</v>
      </c>
      <c r="AA141" s="19">
        <f t="shared" si="0"/>
        <v>2.1628547173297967</v>
      </c>
      <c r="AB141" s="19">
        <f t="shared" si="0"/>
        <v>14.292467454798407</v>
      </c>
      <c r="AC141" s="19">
        <f t="shared" si="0"/>
        <v>2.6118422445805645</v>
      </c>
      <c r="AD141" s="19">
        <f t="shared" si="0"/>
        <v>30.662773512077742</v>
      </c>
      <c r="AE141" s="56"/>
      <c r="AF141" s="145">
        <f>SUM(AF14:AF140)</f>
        <v>347211.45571955823</v>
      </c>
      <c r="AG141" s="145">
        <f t="shared" ref="AG141:AI141" si="1">SUM(AG14:AG140)</f>
        <v>100192.56887155431</v>
      </c>
      <c r="AH141" s="145">
        <f t="shared" si="1"/>
        <v>167327.42899742338</v>
      </c>
      <c r="AI141" s="145">
        <f t="shared" si="1"/>
        <v>7680.5769674302946</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10.965509097613122</v>
      </c>
      <c r="F143" s="139">
        <v>8.6529304490534376</v>
      </c>
      <c r="G143" s="139">
        <v>0.37031918547896331</v>
      </c>
      <c r="H143" s="139">
        <v>2.2506069648354288</v>
      </c>
      <c r="I143" s="139">
        <v>0.34108674306908837</v>
      </c>
      <c r="J143" s="139">
        <v>0.34108674306908865</v>
      </c>
      <c r="K143" s="139">
        <v>0.34108674306908837</v>
      </c>
      <c r="L143" s="139">
        <v>0.20010808702436442</v>
      </c>
      <c r="M143" s="139">
        <v>116.56085890451283</v>
      </c>
      <c r="N143" s="139">
        <v>4.4269770596646212E-2</v>
      </c>
      <c r="O143" s="139">
        <v>3.4571032626457102E-4</v>
      </c>
      <c r="P143" s="139">
        <v>1.5963128607344373E-2</v>
      </c>
      <c r="Q143" s="139">
        <v>5.2596332471554054E-4</v>
      </c>
      <c r="R143" s="139">
        <v>1.2939075660609527E-2</v>
      </c>
      <c r="S143" s="139">
        <v>9.1322862042720783E-3</v>
      </c>
      <c r="T143" s="139">
        <v>3.8647012222623E-3</v>
      </c>
      <c r="U143" s="139">
        <v>3.6050599690193942E-4</v>
      </c>
      <c r="V143" s="139">
        <v>5.9927359607941114E-2</v>
      </c>
      <c r="W143" s="139">
        <v>0.99684060000000008</v>
      </c>
      <c r="X143" s="139">
        <v>2.0424189819399998E-2</v>
      </c>
      <c r="Y143" s="139">
        <v>2.3065202558900003E-2</v>
      </c>
      <c r="Z143" s="139">
        <v>1.72425025159E-2</v>
      </c>
      <c r="AA143" s="139">
        <v>2.2124468410999999E-2</v>
      </c>
      <c r="AB143" s="139">
        <v>8.2856363305199993E-2</v>
      </c>
      <c r="AC143" s="139">
        <v>9.9684059999999991E-4</v>
      </c>
      <c r="AD143" s="139">
        <v>1.9949320000000001E-4</v>
      </c>
      <c r="AE143" s="58"/>
      <c r="AF143" s="144">
        <v>86736.120202864171</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9.8880248392038421</v>
      </c>
      <c r="F144" s="139">
        <v>0.97845267661025637</v>
      </c>
      <c r="G144" s="139">
        <v>5.1527380646550554E-2</v>
      </c>
      <c r="H144" s="139">
        <v>1.462497779454331E-2</v>
      </c>
      <c r="I144" s="139">
        <v>0.7878165851616733</v>
      </c>
      <c r="J144" s="139">
        <v>0.78781658516167319</v>
      </c>
      <c r="K144" s="139">
        <v>0.7878165851616733</v>
      </c>
      <c r="L144" s="139">
        <v>0.51998542882659748</v>
      </c>
      <c r="M144" s="139">
        <v>4.1732882144557646</v>
      </c>
      <c r="N144" s="139">
        <v>4.6533073499334783E-4</v>
      </c>
      <c r="O144" s="139">
        <v>3.4847800551128914E-5</v>
      </c>
      <c r="P144" s="139">
        <v>3.6344881824355011E-3</v>
      </c>
      <c r="Q144" s="139">
        <v>6.9220571694384518E-5</v>
      </c>
      <c r="R144" s="139">
        <v>5.7925429477110116E-3</v>
      </c>
      <c r="S144" s="139">
        <v>3.8857188811878816E-3</v>
      </c>
      <c r="T144" s="139">
        <v>1.4651664332261517E-4</v>
      </c>
      <c r="U144" s="139">
        <v>6.8745542286511208E-5</v>
      </c>
      <c r="V144" s="139">
        <v>1.2359946729335819E-2</v>
      </c>
      <c r="W144" s="139">
        <v>0.6298127</v>
      </c>
      <c r="X144" s="139">
        <v>1.8436279676200002E-2</v>
      </c>
      <c r="Y144" s="139">
        <v>2.06620014965E-2</v>
      </c>
      <c r="Z144" s="139">
        <v>1.6209756435900002E-2</v>
      </c>
      <c r="AA144" s="139">
        <v>1.71711741814E-2</v>
      </c>
      <c r="AB144" s="139">
        <v>7.2479211790000012E-2</v>
      </c>
      <c r="AC144" s="139">
        <v>6.2981270000000002E-4</v>
      </c>
      <c r="AD144" s="139">
        <v>1.2633659999999999E-4</v>
      </c>
      <c r="AE144" s="58"/>
      <c r="AF144" s="144">
        <v>29569.073324098375</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34.372433770689476</v>
      </c>
      <c r="F145" s="139">
        <v>1.2714848497548881</v>
      </c>
      <c r="G145" s="139">
        <v>8.1508855394977167E-2</v>
      </c>
      <c r="H145" s="139">
        <v>1.473173576610462E-2</v>
      </c>
      <c r="I145" s="139">
        <v>0.75038449595326318</v>
      </c>
      <c r="J145" s="139">
        <v>0.75038449595326306</v>
      </c>
      <c r="K145" s="139">
        <v>0.75038449595326295</v>
      </c>
      <c r="L145" s="139">
        <v>0.48781728185826273</v>
      </c>
      <c r="M145" s="139">
        <v>7.2644660238055421</v>
      </c>
      <c r="N145" s="139">
        <v>5.673514834477584E-4</v>
      </c>
      <c r="O145" s="139">
        <v>5.4731402110255929E-5</v>
      </c>
      <c r="P145" s="139">
        <v>5.7911125023537065E-3</v>
      </c>
      <c r="Q145" s="139">
        <v>1.0937947524984445E-4</v>
      </c>
      <c r="R145" s="139">
        <v>9.2812562338686431E-3</v>
      </c>
      <c r="S145" s="139">
        <v>6.2241306389370452E-3</v>
      </c>
      <c r="T145" s="139">
        <v>2.2017554300103465E-4</v>
      </c>
      <c r="U145" s="139">
        <v>1.0929614627917708E-4</v>
      </c>
      <c r="V145" s="139">
        <v>1.9670806461131857E-2</v>
      </c>
      <c r="W145" s="139">
        <v>0.32014779999999998</v>
      </c>
      <c r="X145" s="139">
        <v>4.5735350377000003E-3</v>
      </c>
      <c r="Y145" s="139">
        <v>2.76952955065E-2</v>
      </c>
      <c r="Z145" s="139">
        <v>3.09475870893E-2</v>
      </c>
      <c r="AA145" s="139">
        <v>7.1143878369999995E-3</v>
      </c>
      <c r="AB145" s="139">
        <v>7.0330805470499996E-2</v>
      </c>
      <c r="AC145" s="139">
        <v>3.0573530000000001E-4</v>
      </c>
      <c r="AD145" s="139">
        <v>6.3559000000000006E-5</v>
      </c>
      <c r="AE145" s="58"/>
      <c r="AF145" s="144">
        <v>47293.043171582962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4.75910023581445E-2</v>
      </c>
      <c r="F146" s="139">
        <v>0.29132873379190977</v>
      </c>
      <c r="G146" s="139">
        <v>1.1680258133536789E-3</v>
      </c>
      <c r="H146" s="139">
        <v>3.3516946257146661E-4</v>
      </c>
      <c r="I146" s="139">
        <v>6.7295146388689992E-3</v>
      </c>
      <c r="J146" s="139">
        <v>6.7295146388689966E-3</v>
      </c>
      <c r="K146" s="139">
        <v>6.729514638869E-3</v>
      </c>
      <c r="L146" s="139">
        <v>9.7179863090863735E-4</v>
      </c>
      <c r="M146" s="139">
        <v>2.057041389059163</v>
      </c>
      <c r="N146" s="139">
        <v>1.4874531150379087E-4</v>
      </c>
      <c r="O146" s="139">
        <v>1.0648825124115424E-4</v>
      </c>
      <c r="P146" s="139">
        <v>4.827784947705942E-5</v>
      </c>
      <c r="Q146" s="139">
        <v>1.6647534302434286E-6</v>
      </c>
      <c r="R146" s="139">
        <v>4.7865841412349919E-4</v>
      </c>
      <c r="S146" s="139">
        <v>1.8004008001701838E-2</v>
      </c>
      <c r="T146" s="139">
        <v>7.4971873992867185E-4</v>
      </c>
      <c r="U146" s="139">
        <v>1.0602606520772884E-4</v>
      </c>
      <c r="V146" s="139">
        <v>1.0586930489732605E-2</v>
      </c>
      <c r="W146" s="139">
        <v>4.9556000000000001E-3</v>
      </c>
      <c r="X146" s="139">
        <v>5.92400028E-5</v>
      </c>
      <c r="Y146" s="139">
        <v>8.6603211500000006E-5</v>
      </c>
      <c r="Z146" s="139">
        <v>4.2849447499999997E-5</v>
      </c>
      <c r="AA146" s="139">
        <v>9.8320526099999998E-5</v>
      </c>
      <c r="AB146" s="139">
        <v>2.870131879E-4</v>
      </c>
      <c r="AC146" s="139">
        <v>4.9555999999999996E-6</v>
      </c>
      <c r="AD146" s="139">
        <v>2.4704999999999999E-6</v>
      </c>
      <c r="AE146" s="58"/>
      <c r="AF146" s="144">
        <v>248.48338941510508</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2.6386272067620871</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0.68386821169774548</v>
      </c>
      <c r="J148" s="139">
        <v>1.3403620803935674</v>
      </c>
      <c r="K148" s="139">
        <v>1.6896440476179633</v>
      </c>
      <c r="L148" s="139">
        <v>0.1494564597689379</v>
      </c>
      <c r="M148" s="139" t="s">
        <v>428</v>
      </c>
      <c r="N148" s="139">
        <v>5.3644564132943557</v>
      </c>
      <c r="O148" s="139">
        <v>2.3152877121865929E-2</v>
      </c>
      <c r="P148" s="139" t="s">
        <v>428</v>
      </c>
      <c r="Q148" s="139">
        <v>6.1165039541768509E-2</v>
      </c>
      <c r="R148" s="139">
        <v>2.0058551884624762</v>
      </c>
      <c r="S148" s="139">
        <v>44.070604781520437</v>
      </c>
      <c r="T148" s="139">
        <v>0.30585095217259484</v>
      </c>
      <c r="U148" s="139">
        <v>3.37928809523593E-2</v>
      </c>
      <c r="V148" s="139">
        <v>13.628200585686431</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0.30435926252077827</v>
      </c>
      <c r="J149" s="139">
        <v>0.56362826392736709</v>
      </c>
      <c r="K149" s="139">
        <v>1.1272565278547342</v>
      </c>
      <c r="L149" s="139">
        <v>1.194891919526018E-2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165.35228288152416</v>
      </c>
      <c r="F152" s="13">
        <f t="shared" ref="F152:AD152" si="2">SUM(F$141, F$151, IF(AND(ISNUMBER(SEARCH($B$4,"AT|BE|CH|GB|IE|LT|LU|NL")),SUM(F$143:F$149)&gt;0),SUM(F$143:F$149)-SUM(F$27:F$33),0))</f>
        <v>118.06865968592716</v>
      </c>
      <c r="G152" s="13">
        <f t="shared" si="2"/>
        <v>61.836662117906194</v>
      </c>
      <c r="H152" s="13">
        <f t="shared" si="2"/>
        <v>121.13600346712772</v>
      </c>
      <c r="I152" s="13">
        <f t="shared" si="2"/>
        <v>18.422575619199591</v>
      </c>
      <c r="J152" s="13">
        <f t="shared" si="2"/>
        <v>35.453454175326286</v>
      </c>
      <c r="K152" s="13">
        <f t="shared" si="2"/>
        <v>102.03244532119035</v>
      </c>
      <c r="L152" s="13">
        <f t="shared" si="2"/>
        <v>3.5636608034987431</v>
      </c>
      <c r="M152" s="13">
        <f t="shared" si="2"/>
        <v>279.59578470613627</v>
      </c>
      <c r="N152" s="13">
        <f t="shared" si="2"/>
        <v>10.850238316317988</v>
      </c>
      <c r="O152" s="13">
        <f t="shared" si="2"/>
        <v>0.37143737799227883</v>
      </c>
      <c r="P152" s="13">
        <f t="shared" si="2"/>
        <v>0.46791349950809952</v>
      </c>
      <c r="Q152" s="13">
        <f t="shared" si="2"/>
        <v>1.6710729337762729</v>
      </c>
      <c r="R152" s="13">
        <f t="shared" si="2"/>
        <v>4.5749182400013861</v>
      </c>
      <c r="S152" s="13">
        <f t="shared" si="2"/>
        <v>53.52835229670962</v>
      </c>
      <c r="T152" s="13">
        <f t="shared" si="2"/>
        <v>17.718423030538684</v>
      </c>
      <c r="U152" s="13">
        <f t="shared" si="2"/>
        <v>4.8474964051225733</v>
      </c>
      <c r="V152" s="13">
        <f t="shared" si="2"/>
        <v>32.836022695477752</v>
      </c>
      <c r="W152" s="13">
        <f t="shared" si="2"/>
        <v>23.935502804080308</v>
      </c>
      <c r="X152" s="13">
        <f t="shared" si="2"/>
        <v>3.4632794439096317</v>
      </c>
      <c r="Y152" s="13">
        <f t="shared" si="2"/>
        <v>5.9496884897030187</v>
      </c>
      <c r="Z152" s="13">
        <f t="shared" si="2"/>
        <v>2.6919858647078581</v>
      </c>
      <c r="AA152" s="13">
        <f t="shared" si="2"/>
        <v>2.1570316032266965</v>
      </c>
      <c r="AB152" s="13">
        <f t="shared" si="2"/>
        <v>14.261985401547207</v>
      </c>
      <c r="AC152" s="13">
        <f t="shared" si="2"/>
        <v>2.6116135089805645</v>
      </c>
      <c r="AD152" s="13">
        <f t="shared" si="2"/>
        <v>30.662727261577743</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165.35228288152416</v>
      </c>
      <c r="F154" s="13">
        <f>SUM(F$141, F$153, -1 * IF(OR($B$6=2005,$B$6&gt;=2020),SUM(F$99:F$122),0), IF(AND(ISNUMBER(SEARCH($B$4,"AT|BE|CH|GB|IE|LT|LU|NL")),SUM(F$143:F$149)&gt;0),SUM(F$143:F$149)-SUM(F$27:F$33),0))</f>
        <v>118.06865968592716</v>
      </c>
      <c r="G154" s="13">
        <f>SUM(G$141, G$153, IF(AND(ISNUMBER(SEARCH($B$4,"AT|BE|CH|GB|IE|LT|LU|NL")),SUM(G$143:G$149)&gt;0),SUM(G$143:G$149)-SUM(G$27:G$33),0))</f>
        <v>61.836662117906194</v>
      </c>
      <c r="H154" s="13">
        <f>SUM(H$141, H$153, IF(AND(ISNUMBER(SEARCH($B$4,"AT|BE|CH|GB|IE|LT|LU|NL")),SUM(H$143:H$149)&gt;0),SUM(H$143:H$149)-SUM(H$27:H$33),0))</f>
        <v>121.13600346712772</v>
      </c>
      <c r="I154" s="13">
        <f t="shared" ref="I154:AD154" si="3">SUM(I$141, I$153, IF(AND(ISNUMBER(SEARCH($B$4,"AT|BE|CH|GB|IE|LT|LU|NL")),SUM(I$143:I$149)&gt;0),SUM(I$143:I$149)-SUM(I$27:I$33),0))</f>
        <v>18.422575619199591</v>
      </c>
      <c r="J154" s="13">
        <f t="shared" si="3"/>
        <v>35.453454175326286</v>
      </c>
      <c r="K154" s="13">
        <f t="shared" si="3"/>
        <v>102.03244532119035</v>
      </c>
      <c r="L154" s="13">
        <f t="shared" si="3"/>
        <v>3.5636608034987431</v>
      </c>
      <c r="M154" s="13">
        <f t="shared" si="3"/>
        <v>279.59578470613627</v>
      </c>
      <c r="N154" s="13">
        <f t="shared" si="3"/>
        <v>10.850238316317988</v>
      </c>
      <c r="O154" s="13">
        <f t="shared" si="3"/>
        <v>0.37143737799227883</v>
      </c>
      <c r="P154" s="13">
        <f t="shared" si="3"/>
        <v>0.46791349950809952</v>
      </c>
      <c r="Q154" s="13">
        <f t="shared" si="3"/>
        <v>1.6710729337762729</v>
      </c>
      <c r="R154" s="13">
        <f t="shared" si="3"/>
        <v>4.5749182400013861</v>
      </c>
      <c r="S154" s="13">
        <f t="shared" si="3"/>
        <v>53.52835229670962</v>
      </c>
      <c r="T154" s="13">
        <f t="shared" si="3"/>
        <v>17.718423030538684</v>
      </c>
      <c r="U154" s="13">
        <f t="shared" si="3"/>
        <v>4.8474964051225733</v>
      </c>
      <c r="V154" s="13">
        <f t="shared" si="3"/>
        <v>32.836022695477752</v>
      </c>
      <c r="W154" s="13">
        <f t="shared" si="3"/>
        <v>23.935502804080308</v>
      </c>
      <c r="X154" s="13">
        <f t="shared" si="3"/>
        <v>3.4632794439096317</v>
      </c>
      <c r="Y154" s="13">
        <f t="shared" si="3"/>
        <v>5.9496884897030187</v>
      </c>
      <c r="Z154" s="13">
        <f t="shared" si="3"/>
        <v>2.6919858647078581</v>
      </c>
      <c r="AA154" s="13">
        <f t="shared" si="3"/>
        <v>2.1570316032266965</v>
      </c>
      <c r="AB154" s="13">
        <f t="shared" si="3"/>
        <v>14.261985401547207</v>
      </c>
      <c r="AC154" s="13">
        <f t="shared" si="3"/>
        <v>2.6116135089805645</v>
      </c>
      <c r="AD154" s="13">
        <f t="shared" si="3"/>
        <v>30.662727261577743</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11.275382116971269</v>
      </c>
      <c r="F157" s="141">
        <v>0.35962325641179493</v>
      </c>
      <c r="G157" s="141">
        <v>0.69117638942110471</v>
      </c>
      <c r="H157" s="141" t="s">
        <v>442</v>
      </c>
      <c r="I157" s="141">
        <v>0.13440575407655664</v>
      </c>
      <c r="J157" s="141">
        <v>0.13440575407655664</v>
      </c>
      <c r="K157" s="141">
        <v>0.13440575407655664</v>
      </c>
      <c r="L157" s="141">
        <v>6.4514761956747185E-2</v>
      </c>
      <c r="M157" s="141">
        <v>2.8839708887159041</v>
      </c>
      <c r="N157" s="141">
        <v>2.9029123015100258E-3</v>
      </c>
      <c r="O157" s="141">
        <v>2.1771842261325195E-4</v>
      </c>
      <c r="P157" s="141">
        <v>4.3543684522650387E-3</v>
      </c>
      <c r="Q157" s="141">
        <v>1.0885921130662597E-3</v>
      </c>
      <c r="R157" s="141">
        <v>7.2572807537750654E-3</v>
      </c>
      <c r="S157" s="141">
        <v>7.983008829152571E-3</v>
      </c>
      <c r="T157" s="141">
        <v>2.9029123015100262E-4</v>
      </c>
      <c r="U157" s="141">
        <v>3.9915044145762855E-3</v>
      </c>
      <c r="V157" s="141">
        <v>1.0523057092973844</v>
      </c>
      <c r="W157" s="141" t="s">
        <v>442</v>
      </c>
      <c r="X157" s="141" t="s">
        <v>442</v>
      </c>
      <c r="Y157" s="141" t="s">
        <v>442</v>
      </c>
      <c r="Z157" s="141" t="s">
        <v>442</v>
      </c>
      <c r="AA157" s="141" t="s">
        <v>442</v>
      </c>
      <c r="AB157" s="141" t="s">
        <v>442</v>
      </c>
      <c r="AC157" s="141" t="s">
        <v>442</v>
      </c>
      <c r="AD157" s="141" t="s">
        <v>442</v>
      </c>
      <c r="AE157" s="58"/>
      <c r="AF157" s="142">
        <v>36286.403768875323</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0.31164153699310965</v>
      </c>
      <c r="F158" s="141">
        <v>5.1307545610323052E-3</v>
      </c>
      <c r="G158" s="141">
        <v>1.4873368072182497E-2</v>
      </c>
      <c r="H158" s="141" t="s">
        <v>442</v>
      </c>
      <c r="I158" s="141">
        <v>1.4798205047283734E-3</v>
      </c>
      <c r="J158" s="141">
        <v>1.4798205047283734E-3</v>
      </c>
      <c r="K158" s="141">
        <v>1.4798205047283734E-3</v>
      </c>
      <c r="L158" s="141">
        <v>7.1031384226961924E-4</v>
      </c>
      <c r="M158" s="141">
        <v>7.6158319455082085E-2</v>
      </c>
      <c r="N158" s="141">
        <v>6.250412057983958E-5</v>
      </c>
      <c r="O158" s="141">
        <v>4.687809043487969E-6</v>
      </c>
      <c r="P158" s="141">
        <v>9.375618086975937E-5</v>
      </c>
      <c r="Q158" s="141">
        <v>2.3439045217439843E-5</v>
      </c>
      <c r="R158" s="141">
        <v>1.5626030144959898E-4</v>
      </c>
      <c r="S158" s="141">
        <v>1.7188633159455886E-4</v>
      </c>
      <c r="T158" s="141">
        <v>6.2504120579839587E-6</v>
      </c>
      <c r="U158" s="141">
        <v>8.594316579727943E-5</v>
      </c>
      <c r="V158" s="141">
        <v>2.2657743710191847E-2</v>
      </c>
      <c r="W158" s="141" t="s">
        <v>442</v>
      </c>
      <c r="X158" s="141" t="s">
        <v>442</v>
      </c>
      <c r="Y158" s="141" t="s">
        <v>442</v>
      </c>
      <c r="Z158" s="141" t="s">
        <v>442</v>
      </c>
      <c r="AA158" s="141" t="s">
        <v>442</v>
      </c>
      <c r="AB158" s="141" t="s">
        <v>442</v>
      </c>
      <c r="AC158" s="141" t="s">
        <v>442</v>
      </c>
      <c r="AD158" s="141" t="s">
        <v>442</v>
      </c>
      <c r="AE158" s="58"/>
      <c r="AF158" s="143">
        <v>781.30150724799478</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4.8150958750980406</v>
      </c>
      <c r="F159" s="141">
        <v>0.22005248485728229</v>
      </c>
      <c r="G159" s="141">
        <v>2.9564441325303172</v>
      </c>
      <c r="H159" s="141" t="s">
        <v>442</v>
      </c>
      <c r="I159" s="141">
        <v>6.9476572430905978E-2</v>
      </c>
      <c r="J159" s="141">
        <v>8.1731828777551849E-2</v>
      </c>
      <c r="K159" s="141">
        <v>8.1731828777551849E-2</v>
      </c>
      <c r="L159" s="141">
        <v>2.5336866921041076E-2</v>
      </c>
      <c r="M159" s="141">
        <v>0.48313100210351662</v>
      </c>
      <c r="N159" s="141">
        <v>1.9101865772179927E-2</v>
      </c>
      <c r="O159" s="141">
        <v>1.7724428574572709E-3</v>
      </c>
      <c r="P159" s="141">
        <v>3.3473828849895151E-3</v>
      </c>
      <c r="Q159" s="141">
        <v>3.6638956740563555E-2</v>
      </c>
      <c r="R159" s="141">
        <v>3.9396372441711972E-2</v>
      </c>
      <c r="S159" s="141">
        <v>0.13085816394211555</v>
      </c>
      <c r="T159" s="141">
        <v>1.6547035512824506</v>
      </c>
      <c r="U159" s="141">
        <v>1.8216914996418285E-2</v>
      </c>
      <c r="V159" s="141">
        <v>0.15359477227340357</v>
      </c>
      <c r="W159" s="141">
        <v>3.338397200570159E-2</v>
      </c>
      <c r="X159" s="141">
        <v>4.0373721367601171E-4</v>
      </c>
      <c r="Y159" s="141">
        <v>2.2649292793028453E-3</v>
      </c>
      <c r="Z159" s="141">
        <v>1.7724428574572709E-3</v>
      </c>
      <c r="AA159" s="141">
        <v>5.2198478103762918E-4</v>
      </c>
      <c r="AB159" s="141">
        <v>4.9630941314737576E-3</v>
      </c>
      <c r="AC159" s="141" t="s">
        <v>442</v>
      </c>
      <c r="AD159" s="141">
        <v>3.1064112097509006E-2</v>
      </c>
      <c r="AE159" s="58"/>
      <c r="AF159" s="143">
        <v>5441.202371344285</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0.41163621290293517</v>
      </c>
      <c r="X163" s="22">
        <v>2.963780732901133</v>
      </c>
      <c r="Y163" s="22">
        <v>1.9346902006437952</v>
      </c>
      <c r="Z163" s="22">
        <v>0.94676328967675094</v>
      </c>
      <c r="AA163" s="22">
        <v>1.111417774837925</v>
      </c>
      <c r="AB163" s="22">
        <v>6.9566519980596038</v>
      </c>
      <c r="AC163" s="22" t="s">
        <v>442</v>
      </c>
      <c r="AD163" s="22">
        <v>0.11937450174185119</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5903D-A7CB-4E17-8F93-CEEB9064200F}">
  <sheetPr codeName="Sheet19"/>
  <dimension ref="A1:AL170"/>
  <sheetViews>
    <sheetView zoomScale="75" zoomScaleNormal="75" workbookViewId="0">
      <pane xSplit="4" ySplit="13" topLeftCell="E148"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2007</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27.673398110254148</v>
      </c>
      <c r="F14" s="138">
        <v>0.37682976123031775</v>
      </c>
      <c r="G14" s="138">
        <v>31.215932708257323</v>
      </c>
      <c r="H14" s="138" t="s">
        <v>442</v>
      </c>
      <c r="I14" s="138">
        <v>0.71746425731876096</v>
      </c>
      <c r="J14" s="138">
        <v>1.0135522028712511</v>
      </c>
      <c r="K14" s="138">
        <v>1.2765179981073149</v>
      </c>
      <c r="L14" s="138">
        <v>2.3259784064752209E-2</v>
      </c>
      <c r="M14" s="138">
        <v>20.020254818052788</v>
      </c>
      <c r="N14" s="138">
        <v>0.71457301275091079</v>
      </c>
      <c r="O14" s="138">
        <v>9.7717313178720705E-2</v>
      </c>
      <c r="P14" s="138">
        <v>0.14000097524619123</v>
      </c>
      <c r="Q14" s="138">
        <v>0.6937056763093562</v>
      </c>
      <c r="R14" s="138">
        <v>0.43292631061556214</v>
      </c>
      <c r="S14" s="138">
        <v>0.48668446597752751</v>
      </c>
      <c r="T14" s="138">
        <v>4.4396882229045165</v>
      </c>
      <c r="U14" s="138">
        <v>2.0120129296615881</v>
      </c>
      <c r="V14" s="138">
        <v>2.482090858096941</v>
      </c>
      <c r="W14" s="138">
        <v>0.6503518665601955</v>
      </c>
      <c r="X14" s="138">
        <v>6.5558182377802826E-5</v>
      </c>
      <c r="Y14" s="138">
        <v>2.6564280379195193E-3</v>
      </c>
      <c r="Z14" s="138">
        <v>2.0974460379022709E-3</v>
      </c>
      <c r="AA14" s="138">
        <v>2.1083423871254514E-4</v>
      </c>
      <c r="AB14" s="138">
        <v>5.0302664969121384E-3</v>
      </c>
      <c r="AC14" s="138">
        <v>0.46821395563944529</v>
      </c>
      <c r="AD14" s="138">
        <v>2.4355373188211481E-4</v>
      </c>
      <c r="AE14" s="55"/>
      <c r="AF14" s="147">
        <v>16329.125626158595</v>
      </c>
      <c r="AG14" s="147">
        <v>67856.13813613524</v>
      </c>
      <c r="AH14" s="147">
        <v>106276.11005923757</v>
      </c>
      <c r="AI14" s="147">
        <v>3.7</v>
      </c>
      <c r="AJ14" s="147" t="s">
        <v>430</v>
      </c>
      <c r="AK14" s="147" t="s">
        <v>428</v>
      </c>
      <c r="AL14" s="45" t="s">
        <v>49</v>
      </c>
    </row>
    <row r="15" spans="1:38" s="1" customFormat="1" ht="26.25" customHeight="1" thickBot="1" x14ac:dyDescent="0.25">
      <c r="A15" s="65" t="s">
        <v>53</v>
      </c>
      <c r="B15" s="65" t="s">
        <v>54</v>
      </c>
      <c r="C15" s="66" t="s">
        <v>55</v>
      </c>
      <c r="D15" s="67"/>
      <c r="E15" s="138">
        <v>0.88511100000000009</v>
      </c>
      <c r="F15" s="138">
        <v>1.4315581885743126E-2</v>
      </c>
      <c r="G15" s="138">
        <v>1.0306359999999999</v>
      </c>
      <c r="H15" s="138" t="s">
        <v>442</v>
      </c>
      <c r="I15" s="138">
        <v>1.5796303323627942E-2</v>
      </c>
      <c r="J15" s="138">
        <v>2.4028293210191096E-2</v>
      </c>
      <c r="K15" s="138">
        <v>3.1015183660233297E-2</v>
      </c>
      <c r="L15" s="138">
        <v>1.3829027075228963E-3</v>
      </c>
      <c r="M15" s="138">
        <v>8.6000000000000021E-2</v>
      </c>
      <c r="N15" s="138">
        <v>1.327027985869397E-2</v>
      </c>
      <c r="O15" s="138">
        <v>1.0890454004505497E-2</v>
      </c>
      <c r="P15" s="138">
        <v>2.1107860826562914E-3</v>
      </c>
      <c r="Q15" s="138">
        <v>6.9717359391678561E-3</v>
      </c>
      <c r="R15" s="138">
        <v>4.7787127071924722E-2</v>
      </c>
      <c r="S15" s="138">
        <v>2.9860852377775669E-2</v>
      </c>
      <c r="T15" s="138">
        <v>1.0590867055940885</v>
      </c>
      <c r="U15" s="138">
        <v>1.0020197690648831E-2</v>
      </c>
      <c r="V15" s="138">
        <v>0.13681178986507397</v>
      </c>
      <c r="W15" s="138">
        <v>3.3251700417675405E-3</v>
      </c>
      <c r="X15" s="138">
        <v>2.7960732818418268E-6</v>
      </c>
      <c r="Y15" s="138">
        <v>9.6858608416361129E-6</v>
      </c>
      <c r="Z15" s="138">
        <v>2.6372529758478215E-6</v>
      </c>
      <c r="AA15" s="138">
        <v>2.6372529758478215E-6</v>
      </c>
      <c r="AB15" s="138">
        <v>1.7756440075173582E-5</v>
      </c>
      <c r="AC15" s="138" t="s">
        <v>428</v>
      </c>
      <c r="AD15" s="138" t="s">
        <v>428</v>
      </c>
      <c r="AE15" s="55"/>
      <c r="AF15" s="147">
        <v>5770.7274885064453</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0.2159465102039195</v>
      </c>
      <c r="F16" s="138">
        <v>3.1740013980347515E-3</v>
      </c>
      <c r="G16" s="138">
        <v>0.11584434227981806</v>
      </c>
      <c r="H16" s="138" t="s">
        <v>442</v>
      </c>
      <c r="I16" s="138">
        <v>5.6249808037837613E-2</v>
      </c>
      <c r="J16" s="138">
        <v>8.061283043719264E-2</v>
      </c>
      <c r="K16" s="138">
        <v>8.3801028567004721E-2</v>
      </c>
      <c r="L16" s="138">
        <v>0</v>
      </c>
      <c r="M16" s="138">
        <v>0.39639275905107452</v>
      </c>
      <c r="N16" s="138">
        <v>2.879453360930171E-2</v>
      </c>
      <c r="O16" s="138">
        <v>1.6368187448349814E-3</v>
      </c>
      <c r="P16" s="138">
        <v>3.0613851862826127E-2</v>
      </c>
      <c r="Q16" s="138">
        <v>1.1238417408657849E-2</v>
      </c>
      <c r="R16" s="138">
        <v>5.993598627469514E-3</v>
      </c>
      <c r="S16" s="138">
        <v>2.5610081168971437E-2</v>
      </c>
      <c r="T16" s="138">
        <v>8.9061423004389521E-3</v>
      </c>
      <c r="U16" s="138">
        <v>2.9592051679475776E-3</v>
      </c>
      <c r="V16" s="138">
        <v>4.7049885112780632E-2</v>
      </c>
      <c r="W16" s="138">
        <v>2.6613881445773601E-2</v>
      </c>
      <c r="X16" s="138">
        <v>3.2222807251902377E-7</v>
      </c>
      <c r="Y16" s="138">
        <v>2.1075247612756304E-7</v>
      </c>
      <c r="Z16" s="138">
        <v>2.4558754907392342E-8</v>
      </c>
      <c r="AA16" s="138">
        <v>2.1789538515364343E-8</v>
      </c>
      <c r="AB16" s="138">
        <v>5.7932884206934354E-7</v>
      </c>
      <c r="AC16" s="138">
        <v>3.0461380312308006E-9</v>
      </c>
      <c r="AD16" s="138">
        <v>1.7999906548182006E-9</v>
      </c>
      <c r="AE16" s="55"/>
      <c r="AF16" s="147">
        <v>0</v>
      </c>
      <c r="AG16" s="147">
        <v>1020.4155751543371</v>
      </c>
      <c r="AH16" s="147">
        <v>906.79574535049289</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4.0230218209577184E-6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1.9874171775839427</v>
      </c>
      <c r="F18" s="138">
        <v>0.43331374875682155</v>
      </c>
      <c r="G18" s="138">
        <v>2.8459437883325642</v>
      </c>
      <c r="H18" s="138" t="s">
        <v>442</v>
      </c>
      <c r="I18" s="138">
        <v>0.16724491781875808</v>
      </c>
      <c r="J18" s="138">
        <v>0.21444223266676876</v>
      </c>
      <c r="K18" s="138">
        <v>0.2710790104843816</v>
      </c>
      <c r="L18" s="138">
        <v>8.7680388991936684E-2</v>
      </c>
      <c r="M18" s="138">
        <v>0.8049113210781379</v>
      </c>
      <c r="N18" s="138">
        <v>0.15103275061149721</v>
      </c>
      <c r="O18" s="138">
        <v>2.8319487807057955E-3</v>
      </c>
      <c r="P18" s="138">
        <v>8.9011777879529144E-3</v>
      </c>
      <c r="Q18" s="138">
        <v>9.4516729501747821E-3</v>
      </c>
      <c r="R18" s="138">
        <v>0.12082671330838184</v>
      </c>
      <c r="S18" s="138">
        <v>6.7964450840630283E-2</v>
      </c>
      <c r="T18" s="138">
        <v>2.4542619593940307</v>
      </c>
      <c r="U18" s="138">
        <v>9.5102808569234691E-4</v>
      </c>
      <c r="V18" s="138">
        <v>7.5604836614997395E-2</v>
      </c>
      <c r="W18" s="138">
        <v>1.3215248157442993E-2</v>
      </c>
      <c r="X18" s="138">
        <v>1.7934979642244064E-2</v>
      </c>
      <c r="Y18" s="138">
        <v>0.14159194454403207</v>
      </c>
      <c r="Z18" s="138">
        <v>1.6047087048323635E-2</v>
      </c>
      <c r="AA18" s="138">
        <v>1.4159194454403208E-2</v>
      </c>
      <c r="AB18" s="138">
        <v>0.18973320568900295</v>
      </c>
      <c r="AC18" s="138" t="s">
        <v>430</v>
      </c>
      <c r="AD18" s="138" t="s">
        <v>430</v>
      </c>
      <c r="AE18" s="55"/>
      <c r="AF18" s="147">
        <v>9561.5481617998867</v>
      </c>
      <c r="AG18" s="147" t="s">
        <v>430</v>
      </c>
      <c r="AH18" s="147">
        <v>14613.528680010955</v>
      </c>
      <c r="AI18" s="147" t="s">
        <v>430</v>
      </c>
      <c r="AJ18" s="147" t="s">
        <v>430</v>
      </c>
      <c r="AK18" s="147" t="s">
        <v>428</v>
      </c>
      <c r="AL18" s="45" t="s">
        <v>49</v>
      </c>
    </row>
    <row r="19" spans="1:38" s="2" customFormat="1" ht="26.25" customHeight="1" thickBot="1" x14ac:dyDescent="0.25">
      <c r="A19" s="65" t="s">
        <v>53</v>
      </c>
      <c r="B19" s="65" t="s">
        <v>62</v>
      </c>
      <c r="C19" s="66" t="s">
        <v>63</v>
      </c>
      <c r="D19" s="67"/>
      <c r="E19" s="138">
        <v>0.41660689106337112</v>
      </c>
      <c r="F19" s="138">
        <v>8.8236997238935647E-2</v>
      </c>
      <c r="G19" s="138">
        <v>1.287428709918119</v>
      </c>
      <c r="H19" s="138" t="s">
        <v>442</v>
      </c>
      <c r="I19" s="138">
        <v>3.4614034335994623E-2</v>
      </c>
      <c r="J19" s="138">
        <v>4.4397434011559676E-2</v>
      </c>
      <c r="K19" s="138">
        <v>5.613751362223774E-2</v>
      </c>
      <c r="L19" s="138">
        <v>1.2935268312107933E-2</v>
      </c>
      <c r="M19" s="138">
        <v>0.16485135995871006</v>
      </c>
      <c r="N19" s="138">
        <v>3.1339721230363222E-2</v>
      </c>
      <c r="O19" s="138">
        <v>5.8969107523386107E-4</v>
      </c>
      <c r="P19" s="138">
        <v>1.8079248134858659E-3</v>
      </c>
      <c r="Q19" s="138">
        <v>2.2552460128860792E-3</v>
      </c>
      <c r="R19" s="138">
        <v>2.5084316759557048E-2</v>
      </c>
      <c r="S19" s="138">
        <v>1.4095858250835785E-2</v>
      </c>
      <c r="T19" s="138">
        <v>0.50877559671949357</v>
      </c>
      <c r="U19" s="138">
        <v>3.6883631861968033E-4</v>
      </c>
      <c r="V19" s="138">
        <v>1.7832971848647489E-2</v>
      </c>
      <c r="W19" s="138">
        <v>2.7393519091582163E-3</v>
      </c>
      <c r="X19" s="138">
        <v>3.7176918767147221E-3</v>
      </c>
      <c r="Y19" s="138">
        <v>2.9350199026695174E-2</v>
      </c>
      <c r="Z19" s="138">
        <v>3.3263558896921199E-3</v>
      </c>
      <c r="AA19" s="138">
        <v>2.9350199026695178E-3</v>
      </c>
      <c r="AB19" s="138">
        <v>3.9329266695771539E-2</v>
      </c>
      <c r="AC19" s="138" t="s">
        <v>430</v>
      </c>
      <c r="AD19" s="138" t="s">
        <v>430</v>
      </c>
      <c r="AE19" s="55"/>
      <c r="AF19" s="147">
        <v>2004.1401632819573</v>
      </c>
      <c r="AG19" s="147" t="s">
        <v>430</v>
      </c>
      <c r="AH19" s="147">
        <v>2938.2005495617295</v>
      </c>
      <c r="AI19" s="147" t="s">
        <v>430</v>
      </c>
      <c r="AJ19" s="147" t="s">
        <v>430</v>
      </c>
      <c r="AK19" s="147" t="s">
        <v>428</v>
      </c>
      <c r="AL19" s="45" t="s">
        <v>49</v>
      </c>
    </row>
    <row r="20" spans="1:38" s="2" customFormat="1" ht="26.25" customHeight="1" thickBot="1" x14ac:dyDescent="0.25">
      <c r="A20" s="65" t="s">
        <v>53</v>
      </c>
      <c r="B20" s="65" t="s">
        <v>64</v>
      </c>
      <c r="C20" s="66" t="s">
        <v>65</v>
      </c>
      <c r="D20" s="67"/>
      <c r="E20" s="138">
        <v>1.417316333227512E-2</v>
      </c>
      <c r="F20" s="138">
        <v>2.9025806980264236E-3</v>
      </c>
      <c r="G20" s="138">
        <v>1.1814668986443594E-2</v>
      </c>
      <c r="H20" s="138" t="s">
        <v>442</v>
      </c>
      <c r="I20" s="138">
        <v>1.2503301748477307E-3</v>
      </c>
      <c r="J20" s="138">
        <v>1.6067141010925141E-3</v>
      </c>
      <c r="K20" s="138">
        <v>2.0343748125862546E-3</v>
      </c>
      <c r="L20" s="138">
        <v>6.615680244299577E-4</v>
      </c>
      <c r="M20" s="138">
        <v>5.6121397804177828E-3</v>
      </c>
      <c r="N20" s="138">
        <v>1.1414758657789983E-3</v>
      </c>
      <c r="O20" s="138">
        <v>2.1468723903425402E-5</v>
      </c>
      <c r="P20" s="138">
        <v>5.8540675767934908E-5</v>
      </c>
      <c r="Q20" s="138">
        <v>8.0797710664334325E-5</v>
      </c>
      <c r="R20" s="138">
        <v>9.1358057149064462E-4</v>
      </c>
      <c r="S20" s="138">
        <v>5.1344039785328785E-4</v>
      </c>
      <c r="T20" s="138">
        <v>1.8533201885032734E-2</v>
      </c>
      <c r="U20" s="138">
        <v>1.2649815265814699E-5</v>
      </c>
      <c r="V20" s="138">
        <v>6.3971703752391013E-4</v>
      </c>
      <c r="W20" s="138">
        <v>9.978749934853935E-5</v>
      </c>
      <c r="X20" s="138">
        <v>1.3542589197301769E-4</v>
      </c>
      <c r="Y20" s="138">
        <v>1.0691517787343502E-3</v>
      </c>
      <c r="Z20" s="138">
        <v>1.2117053492322635E-4</v>
      </c>
      <c r="AA20" s="138">
        <v>1.0691517787343502E-4</v>
      </c>
      <c r="AB20" s="138">
        <v>1.4326633835040291E-3</v>
      </c>
      <c r="AC20" s="138" t="s">
        <v>430</v>
      </c>
      <c r="AD20" s="138" t="s">
        <v>430</v>
      </c>
      <c r="AE20" s="55"/>
      <c r="AF20" s="147">
        <v>71.901261935390181</v>
      </c>
      <c r="AG20" s="147" t="s">
        <v>430</v>
      </c>
      <c r="AH20" s="147">
        <v>94.584777467342875</v>
      </c>
      <c r="AI20" s="147" t="s">
        <v>430</v>
      </c>
      <c r="AJ20" s="147" t="s">
        <v>430</v>
      </c>
      <c r="AK20" s="147" t="s">
        <v>428</v>
      </c>
      <c r="AL20" s="45" t="s">
        <v>49</v>
      </c>
    </row>
    <row r="21" spans="1:38" s="2" customFormat="1" ht="26.25" customHeight="1" thickBot="1" x14ac:dyDescent="0.25">
      <c r="A21" s="65" t="s">
        <v>53</v>
      </c>
      <c r="B21" s="65" t="s">
        <v>66</v>
      </c>
      <c r="C21" s="66" t="s">
        <v>67</v>
      </c>
      <c r="D21" s="67"/>
      <c r="E21" s="138">
        <v>1.3686917819526607</v>
      </c>
      <c r="F21" s="138">
        <v>0.99544526247520093</v>
      </c>
      <c r="G21" s="138">
        <v>2.3321500497527876</v>
      </c>
      <c r="H21" s="138">
        <v>2.8834320000000004E-3</v>
      </c>
      <c r="I21" s="138">
        <v>0.49140271821692477</v>
      </c>
      <c r="J21" s="138">
        <v>0.52905052137860198</v>
      </c>
      <c r="K21" s="138">
        <v>0.58002919204549908</v>
      </c>
      <c r="L21" s="138">
        <v>0.14461567564314481</v>
      </c>
      <c r="M21" s="138">
        <v>2.3623510181876783</v>
      </c>
      <c r="N21" s="138">
        <v>0.22549415528905714</v>
      </c>
      <c r="O21" s="138">
        <v>3.3822744694385704E-2</v>
      </c>
      <c r="P21" s="138">
        <v>1.060379042057767E-2</v>
      </c>
      <c r="Q21" s="138">
        <v>8.5801281709869826E-3</v>
      </c>
      <c r="R21" s="138">
        <v>0.12709450504006906</v>
      </c>
      <c r="S21" s="138">
        <v>6.0780124063957934E-2</v>
      </c>
      <c r="T21" s="138">
        <v>1.3039179190194425</v>
      </c>
      <c r="U21" s="138">
        <v>3.2148065481210899E-3</v>
      </c>
      <c r="V21" s="138">
        <v>1.3963899517481189</v>
      </c>
      <c r="W21" s="138">
        <v>0.13583372619567574</v>
      </c>
      <c r="X21" s="138">
        <v>3.7571427872234761E-2</v>
      </c>
      <c r="Y21" s="138">
        <v>0.1110966186289558</v>
      </c>
      <c r="Z21" s="138">
        <v>2.3085009976444811E-2</v>
      </c>
      <c r="AA21" s="138">
        <v>1.8733642388222792E-2</v>
      </c>
      <c r="AB21" s="138">
        <v>0.19048669886585815</v>
      </c>
      <c r="AC21" s="138">
        <v>6.7767743852362194E-4</v>
      </c>
      <c r="AD21" s="138">
        <v>0.10286685704236084</v>
      </c>
      <c r="AE21" s="55"/>
      <c r="AF21" s="147">
        <v>5162.9852298505484</v>
      </c>
      <c r="AG21" s="147">
        <v>623.26766503035788</v>
      </c>
      <c r="AH21" s="147">
        <v>7176.084799677943</v>
      </c>
      <c r="AI21" s="147">
        <v>2402.86</v>
      </c>
      <c r="AJ21" s="147" t="s">
        <v>430</v>
      </c>
      <c r="AK21" s="147" t="s">
        <v>428</v>
      </c>
      <c r="AL21" s="45" t="s">
        <v>49</v>
      </c>
    </row>
    <row r="22" spans="1:38" s="2" customFormat="1" ht="26.25" customHeight="1" thickBot="1" x14ac:dyDescent="0.25">
      <c r="A22" s="65" t="s">
        <v>53</v>
      </c>
      <c r="B22" s="69" t="s">
        <v>68</v>
      </c>
      <c r="C22" s="66" t="s">
        <v>69</v>
      </c>
      <c r="D22" s="67"/>
      <c r="E22" s="138">
        <v>11.794686210276675</v>
      </c>
      <c r="F22" s="138">
        <v>0.66544391026583782</v>
      </c>
      <c r="G22" s="138">
        <v>1.9102036409502601</v>
      </c>
      <c r="H22" s="138" t="s">
        <v>442</v>
      </c>
      <c r="I22" s="138">
        <v>0.81113908842863613</v>
      </c>
      <c r="J22" s="138">
        <v>0.92613663789636658</v>
      </c>
      <c r="K22" s="138">
        <v>1.0366058556511706</v>
      </c>
      <c r="L22" s="138">
        <v>0.14791129190419558</v>
      </c>
      <c r="M22" s="138">
        <v>5.8733326923788907</v>
      </c>
      <c r="N22" s="138">
        <v>2.965275744747135E-2</v>
      </c>
      <c r="O22" s="138">
        <v>1.0377864316994582E-2</v>
      </c>
      <c r="P22" s="138">
        <v>9.4181280691714248E-2</v>
      </c>
      <c r="Q22" s="138">
        <v>0.11854952701476663</v>
      </c>
      <c r="R22" s="138">
        <v>0.1908529551425506</v>
      </c>
      <c r="S22" s="138">
        <v>0.29229772565150935</v>
      </c>
      <c r="T22" s="138">
        <v>0.39452110282182301</v>
      </c>
      <c r="U22" s="138">
        <v>0.11253530213764083</v>
      </c>
      <c r="V22" s="138">
        <v>1.8901842182795114</v>
      </c>
      <c r="W22" s="138">
        <v>2.6310454375620164E-2</v>
      </c>
      <c r="X22" s="138">
        <v>4.9557139668974619E-3</v>
      </c>
      <c r="Y22" s="138">
        <v>3.7541898045754592E-2</v>
      </c>
      <c r="Z22" s="138">
        <v>4.4867862810584339E-3</v>
      </c>
      <c r="AA22" s="138">
        <v>3.8437634488457709E-3</v>
      </c>
      <c r="AB22" s="138">
        <v>5.0828161742556256E-2</v>
      </c>
      <c r="AC22" s="138">
        <v>2.0431985733847014E-2</v>
      </c>
      <c r="AD22" s="138">
        <v>0.45778295806429481</v>
      </c>
      <c r="AE22" s="55"/>
      <c r="AF22" s="147">
        <v>11760.86957189217</v>
      </c>
      <c r="AG22" s="147">
        <v>5755.4362122296425</v>
      </c>
      <c r="AH22" s="147">
        <v>1561.7549441848403</v>
      </c>
      <c r="AI22" s="147" t="s">
        <v>430</v>
      </c>
      <c r="AJ22" s="147" t="s">
        <v>430</v>
      </c>
      <c r="AK22" s="147" t="s">
        <v>428</v>
      </c>
      <c r="AL22" s="45" t="s">
        <v>49</v>
      </c>
    </row>
    <row r="23" spans="1:38" s="2" customFormat="1" ht="26.25" customHeight="1" thickBot="1" x14ac:dyDescent="0.25">
      <c r="A23" s="65" t="s">
        <v>70</v>
      </c>
      <c r="B23" s="69" t="s">
        <v>393</v>
      </c>
      <c r="C23" s="66" t="s">
        <v>389</v>
      </c>
      <c r="D23" s="112"/>
      <c r="E23" s="138">
        <v>4.1995518986790801</v>
      </c>
      <c r="F23" s="138">
        <v>0.43464055784238731</v>
      </c>
      <c r="G23" s="138">
        <v>0.33444227310401009</v>
      </c>
      <c r="H23" s="138">
        <v>1.0296489377373702E-3</v>
      </c>
      <c r="I23" s="138">
        <v>0.27079767062492821</v>
      </c>
      <c r="J23" s="138">
        <v>0.27079767062492821</v>
      </c>
      <c r="K23" s="138">
        <v>0.27079767062492821</v>
      </c>
      <c r="L23" s="138">
        <v>0.16809018908562565</v>
      </c>
      <c r="M23" s="138">
        <v>1.3866797068978027</v>
      </c>
      <c r="N23" s="138">
        <v>8.9184606161069352E-2</v>
      </c>
      <c r="O23" s="138">
        <v>1.2870611721717124E-3</v>
      </c>
      <c r="P23" s="138">
        <v>5.5740378850668349E-4</v>
      </c>
      <c r="Q23" s="138">
        <v>5.5740378850668345E-3</v>
      </c>
      <c r="R23" s="138">
        <v>6.4353058608585621E-3</v>
      </c>
      <c r="S23" s="138">
        <v>0.21880039926919112</v>
      </c>
      <c r="T23" s="138">
        <v>9.0094282052019872E-3</v>
      </c>
      <c r="U23" s="138">
        <v>1.2870611721717124E-3</v>
      </c>
      <c r="V23" s="138">
        <v>0.12870611721717126</v>
      </c>
      <c r="W23" s="138">
        <v>7.8036530390935685E-3</v>
      </c>
      <c r="X23" s="138">
        <v>3.8611835165151373E-3</v>
      </c>
      <c r="Y23" s="138">
        <v>6.4353058608585621E-3</v>
      </c>
      <c r="Z23" s="138">
        <v>9.4758644046136192E-3</v>
      </c>
      <c r="AA23" s="138">
        <v>8.3610568276002526E-3</v>
      </c>
      <c r="AB23" s="138">
        <v>2.8133410609587572E-2</v>
      </c>
      <c r="AC23" s="138">
        <v>0</v>
      </c>
      <c r="AD23" s="138">
        <v>0</v>
      </c>
      <c r="AE23" s="55"/>
      <c r="AF23" s="147">
        <v>5574.0378850668349</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1.1841971732726944</v>
      </c>
      <c r="F24" s="138">
        <v>0.55210864124730008</v>
      </c>
      <c r="G24" s="138">
        <v>1.1360935105794296</v>
      </c>
      <c r="H24" s="138">
        <v>0.11270954247954611</v>
      </c>
      <c r="I24" s="138">
        <v>0.34796390203998212</v>
      </c>
      <c r="J24" s="138">
        <v>0.36882507988600444</v>
      </c>
      <c r="K24" s="138">
        <v>0.39675731779599743</v>
      </c>
      <c r="L24" s="138">
        <v>7.3864315458396695E-2</v>
      </c>
      <c r="M24" s="138">
        <v>2.3400513033304895</v>
      </c>
      <c r="N24" s="138">
        <v>0.22489563954495329</v>
      </c>
      <c r="O24" s="138">
        <v>5.2785397415441852E-2</v>
      </c>
      <c r="P24" s="138">
        <v>1.1557594805409533E-2</v>
      </c>
      <c r="Q24" s="138">
        <v>5.9435962842794496E-3</v>
      </c>
      <c r="R24" s="138">
        <v>0.12237779692778034</v>
      </c>
      <c r="S24" s="138">
        <v>4.8238567340227009E-2</v>
      </c>
      <c r="T24" s="138">
        <v>0.48213559709684961</v>
      </c>
      <c r="U24" s="138">
        <v>3.768152194470859E-3</v>
      </c>
      <c r="V24" s="138">
        <v>2.1639667479325384</v>
      </c>
      <c r="W24" s="138">
        <v>0.23000288495020635</v>
      </c>
      <c r="X24" s="138">
        <v>4.3111716163677649E-2</v>
      </c>
      <c r="Y24" s="138">
        <v>8.1033755537426089E-2</v>
      </c>
      <c r="Z24" s="138">
        <v>2.3537872779457604E-2</v>
      </c>
      <c r="AA24" s="138">
        <v>1.6499608663357763E-2</v>
      </c>
      <c r="AB24" s="138">
        <v>0.16418295314391909</v>
      </c>
      <c r="AC24" s="138">
        <v>4.9607109338268025E-3</v>
      </c>
      <c r="AD24" s="138">
        <v>0.11449334369756095</v>
      </c>
      <c r="AE24" s="55"/>
      <c r="AF24" s="147">
        <v>3166.7893265825996</v>
      </c>
      <c r="AG24" s="147">
        <v>685.28669226696252</v>
      </c>
      <c r="AH24" s="147">
        <v>5821.61070102741</v>
      </c>
      <c r="AI24" s="147">
        <v>3925.4175662884172</v>
      </c>
      <c r="AJ24" s="147" t="s">
        <v>430</v>
      </c>
      <c r="AK24" s="147" t="s">
        <v>428</v>
      </c>
      <c r="AL24" s="45" t="s">
        <v>49</v>
      </c>
    </row>
    <row r="25" spans="1:38" s="2" customFormat="1" ht="26.25" customHeight="1" thickBot="1" x14ac:dyDescent="0.25">
      <c r="A25" s="65" t="s">
        <v>73</v>
      </c>
      <c r="B25" s="69" t="s">
        <v>74</v>
      </c>
      <c r="C25" s="71" t="s">
        <v>75</v>
      </c>
      <c r="D25" s="67"/>
      <c r="E25" s="138">
        <v>1.2089336708995901</v>
      </c>
      <c r="F25" s="138">
        <v>0.1525311506438346</v>
      </c>
      <c r="G25" s="138">
        <v>7.9819077210279865E-2</v>
      </c>
      <c r="H25" s="138" t="s">
        <v>442</v>
      </c>
      <c r="I25" s="138">
        <v>9.9589158839134585E-3</v>
      </c>
      <c r="J25" s="138">
        <v>9.9589158839134585E-3</v>
      </c>
      <c r="K25" s="138">
        <v>9.9589158839134585E-3</v>
      </c>
      <c r="L25" s="138">
        <v>4.7802796242784598E-3</v>
      </c>
      <c r="M25" s="138">
        <v>1.0839310061410139</v>
      </c>
      <c r="N25" s="138">
        <v>3.3523665961364993E-4</v>
      </c>
      <c r="O25" s="138">
        <v>2.5142749471023743E-5</v>
      </c>
      <c r="P25" s="138">
        <v>5.0285498942047476E-4</v>
      </c>
      <c r="Q25" s="138">
        <v>1.2571374735511869E-4</v>
      </c>
      <c r="R25" s="138">
        <v>8.3809164903412485E-4</v>
      </c>
      <c r="S25" s="138">
        <v>9.2190081393753729E-4</v>
      </c>
      <c r="T25" s="138">
        <v>3.352366596136499E-5</v>
      </c>
      <c r="U25" s="138">
        <v>4.6095040696876864E-4</v>
      </c>
      <c r="V25" s="138">
        <v>0.12152328910994808</v>
      </c>
      <c r="W25" s="138" t="s">
        <v>442</v>
      </c>
      <c r="X25" s="138" t="s">
        <v>442</v>
      </c>
      <c r="Y25" s="138" t="s">
        <v>442</v>
      </c>
      <c r="Z25" s="138" t="s">
        <v>442</v>
      </c>
      <c r="AA25" s="138" t="s">
        <v>442</v>
      </c>
      <c r="AB25" s="138" t="s">
        <v>442</v>
      </c>
      <c r="AC25" s="138" t="s">
        <v>428</v>
      </c>
      <c r="AD25" s="138" t="s">
        <v>428</v>
      </c>
      <c r="AE25" s="55"/>
      <c r="AF25" s="147">
        <v>4190.4582451706237</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0.14085683733230822</v>
      </c>
      <c r="F26" s="138">
        <v>1.0275589375650693E-2</v>
      </c>
      <c r="G26" s="138">
        <v>8.8824211545979991E-3</v>
      </c>
      <c r="H26" s="138" t="s">
        <v>442</v>
      </c>
      <c r="I26" s="138">
        <v>7.8362496619353438E-4</v>
      </c>
      <c r="J26" s="138">
        <v>7.8362496619353438E-4</v>
      </c>
      <c r="K26" s="138">
        <v>7.8362496619353438E-4</v>
      </c>
      <c r="L26" s="138">
        <v>3.7613998377289648E-4</v>
      </c>
      <c r="M26" s="138">
        <v>0.10040614121627588</v>
      </c>
      <c r="N26" s="138">
        <v>1.0993020116425536</v>
      </c>
      <c r="O26" s="138">
        <v>5.7626165766741049E-6</v>
      </c>
      <c r="P26" s="138">
        <v>6.8881961163111741E-5</v>
      </c>
      <c r="Q26" s="138">
        <v>1.4442712513000157E-5</v>
      </c>
      <c r="R26" s="138">
        <v>1.026551204570381E-4</v>
      </c>
      <c r="S26" s="138">
        <v>1.093206325027419E-4</v>
      </c>
      <c r="T26" s="138">
        <v>7.1402788923555973E-6</v>
      </c>
      <c r="U26" s="138">
        <v>5.1623279214333915E-5</v>
      </c>
      <c r="V26" s="138">
        <v>1.3580548021826079E-2</v>
      </c>
      <c r="W26" s="138" t="s">
        <v>442</v>
      </c>
      <c r="X26" s="138" t="s">
        <v>442</v>
      </c>
      <c r="Y26" s="138" t="s">
        <v>442</v>
      </c>
      <c r="Z26" s="138" t="s">
        <v>442</v>
      </c>
      <c r="AA26" s="138" t="s">
        <v>442</v>
      </c>
      <c r="AB26" s="138" t="s">
        <v>442</v>
      </c>
      <c r="AC26" s="138" t="s">
        <v>428</v>
      </c>
      <c r="AD26" s="138" t="s">
        <v>428</v>
      </c>
      <c r="AE26" s="55"/>
      <c r="AF26" s="147">
        <v>466.60893561852379</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11.511829750850127</v>
      </c>
      <c r="F27" s="138">
        <v>8.0960711564014165</v>
      </c>
      <c r="G27" s="138">
        <v>0.1627750203162045</v>
      </c>
      <c r="H27" s="138">
        <v>2.229969449554686</v>
      </c>
      <c r="I27" s="138">
        <v>0.41496470897578741</v>
      </c>
      <c r="J27" s="138">
        <v>0.41496470897578724</v>
      </c>
      <c r="K27" s="138">
        <v>0.41496470897578674</v>
      </c>
      <c r="L27" s="138">
        <v>0.25127956969055149</v>
      </c>
      <c r="M27" s="138">
        <v>111.98133934691388</v>
      </c>
      <c r="N27" s="138">
        <v>4.7145403381054996E-2</v>
      </c>
      <c r="O27" s="138">
        <v>3.7168536998301364E-4</v>
      </c>
      <c r="P27" s="138">
        <v>1.7390162050431552E-2</v>
      </c>
      <c r="Q27" s="138">
        <v>5.6730284262388375E-4</v>
      </c>
      <c r="R27" s="138">
        <v>1.4415705333338677E-2</v>
      </c>
      <c r="S27" s="138">
        <v>1.0151706964451371E-2</v>
      </c>
      <c r="T27" s="138">
        <v>4.1277599400641966E-3</v>
      </c>
      <c r="U27" s="138">
        <v>3.912349452817413E-4</v>
      </c>
      <c r="V27" s="138">
        <v>6.5140253230449072E-2</v>
      </c>
      <c r="W27" s="138">
        <v>1.0923543000000002</v>
      </c>
      <c r="X27" s="138">
        <v>2.4516817560900003E-2</v>
      </c>
      <c r="Y27" s="138">
        <v>2.76098767645E-2</v>
      </c>
      <c r="Z27" s="138">
        <v>2.0804898193E-2</v>
      </c>
      <c r="AA27" s="138">
        <v>2.6083584705100003E-2</v>
      </c>
      <c r="AB27" s="138">
        <v>9.9015177223500006E-2</v>
      </c>
      <c r="AC27" s="138">
        <v>1.092354E-3</v>
      </c>
      <c r="AD27" s="138">
        <v>2.1856640000000001E-4</v>
      </c>
      <c r="AE27" s="55"/>
      <c r="AF27" s="147">
        <v>95529.595504973608</v>
      </c>
      <c r="AG27" s="147" t="s">
        <v>428</v>
      </c>
      <c r="AH27" s="147" t="s">
        <v>430</v>
      </c>
      <c r="AI27" s="147">
        <v>254.63110846508505</v>
      </c>
      <c r="AJ27" s="147" t="s">
        <v>430</v>
      </c>
      <c r="AK27" s="147" t="s">
        <v>428</v>
      </c>
      <c r="AL27" s="45" t="s">
        <v>49</v>
      </c>
    </row>
    <row r="28" spans="1:38" s="2" customFormat="1" ht="26.25" customHeight="1" thickBot="1" x14ac:dyDescent="0.25">
      <c r="A28" s="65" t="s">
        <v>78</v>
      </c>
      <c r="B28" s="65" t="s">
        <v>81</v>
      </c>
      <c r="C28" s="66" t="s">
        <v>82</v>
      </c>
      <c r="D28" s="67"/>
      <c r="E28" s="138">
        <v>12.255114587663982</v>
      </c>
      <c r="F28" s="138">
        <v>1.1432401332198239</v>
      </c>
      <c r="G28" s="138">
        <v>7.1514076864891266E-2</v>
      </c>
      <c r="H28" s="138">
        <v>1.6432161505933369E-2</v>
      </c>
      <c r="I28" s="138">
        <v>0.92147374052759401</v>
      </c>
      <c r="J28" s="138">
        <v>0.92147374052759401</v>
      </c>
      <c r="K28" s="138">
        <v>0.92147374052759368</v>
      </c>
      <c r="L28" s="138">
        <v>0.61935277765064578</v>
      </c>
      <c r="M28" s="138">
        <v>4.9475722439533953</v>
      </c>
      <c r="N28" s="138">
        <v>5.2780743740832455E-4</v>
      </c>
      <c r="O28" s="138">
        <v>4.3606004939441972E-5</v>
      </c>
      <c r="P28" s="138">
        <v>4.574042232417792E-3</v>
      </c>
      <c r="Q28" s="138">
        <v>8.6826455549579503E-5</v>
      </c>
      <c r="R28" s="138">
        <v>7.3062222904878025E-3</v>
      </c>
      <c r="S28" s="138">
        <v>4.9005281208336698E-3</v>
      </c>
      <c r="T28" s="138">
        <v>1.8020733469733473E-4</v>
      </c>
      <c r="U28" s="138">
        <v>8.6440901220275049E-5</v>
      </c>
      <c r="V28" s="138">
        <v>1.5547795589770376E-2</v>
      </c>
      <c r="W28" s="138">
        <v>0.80758989999999997</v>
      </c>
      <c r="X28" s="138">
        <v>2.3436440274500002E-2</v>
      </c>
      <c r="Y28" s="138">
        <v>2.6265353802100003E-2</v>
      </c>
      <c r="Z28" s="138">
        <v>2.06067638558E-2</v>
      </c>
      <c r="AA28" s="138">
        <v>2.18250978995E-2</v>
      </c>
      <c r="AB28" s="138">
        <v>9.2133655831900016E-2</v>
      </c>
      <c r="AC28" s="138">
        <v>8.0758969999999996E-4</v>
      </c>
      <c r="AD28" s="138">
        <v>1.61824E-4</v>
      </c>
      <c r="AE28" s="55"/>
      <c r="AF28" s="147">
        <v>37239.639625796444</v>
      </c>
      <c r="AG28" s="147" t="s">
        <v>428</v>
      </c>
      <c r="AH28" s="147" t="s">
        <v>430</v>
      </c>
      <c r="AI28" s="147">
        <v>238.0355630779506</v>
      </c>
      <c r="AJ28" s="147" t="s">
        <v>430</v>
      </c>
      <c r="AK28" s="147" t="s">
        <v>428</v>
      </c>
      <c r="AL28" s="45" t="s">
        <v>49</v>
      </c>
    </row>
    <row r="29" spans="1:38" s="2" customFormat="1" ht="26.25" customHeight="1" thickBot="1" x14ac:dyDescent="0.25">
      <c r="A29" s="65" t="s">
        <v>78</v>
      </c>
      <c r="B29" s="65" t="s">
        <v>83</v>
      </c>
      <c r="C29" s="66" t="s">
        <v>84</v>
      </c>
      <c r="D29" s="67"/>
      <c r="E29" s="138">
        <v>39.857729287999177</v>
      </c>
      <c r="F29" s="138">
        <v>1.371137246748162</v>
      </c>
      <c r="G29" s="138">
        <v>0.11113870590734404</v>
      </c>
      <c r="H29" s="138">
        <v>1.8006218612987721E-2</v>
      </c>
      <c r="I29" s="138">
        <v>0.81405259524791906</v>
      </c>
      <c r="J29" s="138">
        <v>0.81405259524791895</v>
      </c>
      <c r="K29" s="138">
        <v>0.81405259524791906</v>
      </c>
      <c r="L29" s="138">
        <v>0.53626918266292445</v>
      </c>
      <c r="M29" s="138">
        <v>8.3616109753545107</v>
      </c>
      <c r="N29" s="138">
        <v>6.79802150884225E-4</v>
      </c>
      <c r="O29" s="138">
        <v>6.6934444359457833E-5</v>
      </c>
      <c r="P29" s="138">
        <v>7.0870991282705091E-3</v>
      </c>
      <c r="Q29" s="138">
        <v>1.338052729282595E-4</v>
      </c>
      <c r="R29" s="138">
        <v>1.1361233967096075E-2</v>
      </c>
      <c r="S29" s="138">
        <v>7.6188849672881153E-3</v>
      </c>
      <c r="T29" s="138">
        <v>2.6869201429767395E-4</v>
      </c>
      <c r="U29" s="138">
        <v>1.337416571376033E-4</v>
      </c>
      <c r="V29" s="138">
        <v>2.4071589811048913E-2</v>
      </c>
      <c r="W29" s="138">
        <v>0.39125579999999999</v>
      </c>
      <c r="X29" s="138">
        <v>5.5893702863000008E-3</v>
      </c>
      <c r="Y29" s="138">
        <v>3.3846742291099997E-2</v>
      </c>
      <c r="Z29" s="138">
        <v>3.7821405605699999E-2</v>
      </c>
      <c r="AA29" s="138">
        <v>8.6945760009999994E-3</v>
      </c>
      <c r="AB29" s="138">
        <v>8.5952094184100006E-2</v>
      </c>
      <c r="AC29" s="138">
        <v>3.793259E-4</v>
      </c>
      <c r="AD29" s="138">
        <v>7.7862300000000002E-5</v>
      </c>
      <c r="AE29" s="55"/>
      <c r="AF29" s="147">
        <v>57812.783295943591</v>
      </c>
      <c r="AG29" s="147" t="s">
        <v>428</v>
      </c>
      <c r="AH29" s="147" t="s">
        <v>430</v>
      </c>
      <c r="AI29" s="147">
        <v>370.62481722256291</v>
      </c>
      <c r="AJ29" s="147" t="s">
        <v>430</v>
      </c>
      <c r="AK29" s="147" t="s">
        <v>428</v>
      </c>
      <c r="AL29" s="45" t="s">
        <v>49</v>
      </c>
    </row>
    <row r="30" spans="1:38" s="2" customFormat="1" ht="26.25" customHeight="1" thickBot="1" x14ac:dyDescent="0.25">
      <c r="A30" s="65" t="s">
        <v>78</v>
      </c>
      <c r="B30" s="65" t="s">
        <v>85</v>
      </c>
      <c r="C30" s="66" t="s">
        <v>86</v>
      </c>
      <c r="D30" s="67"/>
      <c r="E30" s="138">
        <v>4.86870454867755E-2</v>
      </c>
      <c r="F30" s="138">
        <v>0.30115079107323584</v>
      </c>
      <c r="G30" s="138">
        <v>4.5698860689842715E-4</v>
      </c>
      <c r="H30" s="138">
        <v>3.6884488297103511E-4</v>
      </c>
      <c r="I30" s="138">
        <v>7.1647832109662255E-3</v>
      </c>
      <c r="J30" s="138">
        <v>7.1647832109662255E-3</v>
      </c>
      <c r="K30" s="138">
        <v>7.1647832109662263E-3</v>
      </c>
      <c r="L30" s="138">
        <v>1.0304861921941414E-3</v>
      </c>
      <c r="M30" s="138">
        <v>2.0710835085020118</v>
      </c>
      <c r="N30" s="138">
        <v>1.6555162880372754E-4</v>
      </c>
      <c r="O30" s="138">
        <v>1.1677481423353676E-4</v>
      </c>
      <c r="P30" s="138">
        <v>5.3736774611362529E-5</v>
      </c>
      <c r="Q30" s="138">
        <v>1.8529922279780185E-6</v>
      </c>
      <c r="R30" s="138">
        <v>5.2539488344670218E-4</v>
      </c>
      <c r="S30" s="138">
        <v>1.9740452815754535E-2</v>
      </c>
      <c r="T30" s="138">
        <v>8.2222254812078634E-4</v>
      </c>
      <c r="U30" s="138">
        <v>1.1626806210160011E-4</v>
      </c>
      <c r="V30" s="138">
        <v>1.1610819634971101E-2</v>
      </c>
      <c r="W30" s="138">
        <v>5.1418000000000002E-3</v>
      </c>
      <c r="X30" s="138">
        <v>6.4247045200000003E-5</v>
      </c>
      <c r="Y30" s="138">
        <v>9.2216172599999993E-5</v>
      </c>
      <c r="Z30" s="138">
        <v>4.6922953400000002E-5</v>
      </c>
      <c r="AA30" s="138">
        <v>1.043967324E-4</v>
      </c>
      <c r="AB30" s="138">
        <v>3.0778290359999999E-4</v>
      </c>
      <c r="AC30" s="138">
        <v>5.1421999999999997E-6</v>
      </c>
      <c r="AD30" s="138">
        <v>2.5063E-6</v>
      </c>
      <c r="AE30" s="55"/>
      <c r="AF30" s="147">
        <v>276.48494586725826</v>
      </c>
      <c r="AG30" s="147" t="s">
        <v>428</v>
      </c>
      <c r="AH30" s="147" t="s">
        <v>430</v>
      </c>
      <c r="AI30" s="147">
        <v>0.51413734342299233</v>
      </c>
      <c r="AJ30" s="147" t="s">
        <v>430</v>
      </c>
      <c r="AK30" s="147" t="s">
        <v>428</v>
      </c>
      <c r="AL30" s="45" t="s">
        <v>49</v>
      </c>
    </row>
    <row r="31" spans="1:38" s="2" customFormat="1" ht="26.25" customHeight="1" thickBot="1" x14ac:dyDescent="0.25">
      <c r="A31" s="65" t="s">
        <v>78</v>
      </c>
      <c r="B31" s="65" t="s">
        <v>87</v>
      </c>
      <c r="C31" s="66" t="s">
        <v>88</v>
      </c>
      <c r="D31" s="67"/>
      <c r="E31" s="138" t="s">
        <v>428</v>
      </c>
      <c r="F31" s="138">
        <v>2.6216820817089799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0.80763787776190843</v>
      </c>
      <c r="J32" s="138">
        <v>1.582749409426208</v>
      </c>
      <c r="K32" s="138">
        <v>1.9954103368936456</v>
      </c>
      <c r="L32" s="138">
        <v>0.17655999995234969</v>
      </c>
      <c r="M32" s="138" t="s">
        <v>428</v>
      </c>
      <c r="N32" s="138">
        <v>6.3325788250352959</v>
      </c>
      <c r="O32" s="138">
        <v>2.7334762186119507E-2</v>
      </c>
      <c r="P32" s="138">
        <v>0</v>
      </c>
      <c r="Q32" s="138">
        <v>7.2205070607496799E-2</v>
      </c>
      <c r="R32" s="138">
        <v>2.3678142810542155</v>
      </c>
      <c r="S32" s="138">
        <v>52.022891853722413</v>
      </c>
      <c r="T32" s="138">
        <v>0.36106540824644956</v>
      </c>
      <c r="U32" s="138">
        <v>3.9908206737872903E-2</v>
      </c>
      <c r="V32" s="138">
        <v>16.093867243031045</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61753.266450036092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0.36037108542340213</v>
      </c>
      <c r="J33" s="138">
        <v>0.66735386189518886</v>
      </c>
      <c r="K33" s="138">
        <v>1.3347077237903777</v>
      </c>
      <c r="L33" s="138">
        <v>1.4147901872178008E-2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61753.266450036092</v>
      </c>
      <c r="AL33" s="45" t="s">
        <v>413</v>
      </c>
    </row>
    <row r="34" spans="1:38" s="2" customFormat="1" ht="26.25" customHeight="1" thickBot="1" x14ac:dyDescent="0.25">
      <c r="A34" s="65" t="s">
        <v>70</v>
      </c>
      <c r="B34" s="65" t="s">
        <v>93</v>
      </c>
      <c r="C34" s="66" t="s">
        <v>94</v>
      </c>
      <c r="D34" s="67"/>
      <c r="E34" s="138">
        <v>2.1813827411167508</v>
      </c>
      <c r="F34" s="138">
        <v>0.19357690355329954</v>
      </c>
      <c r="G34" s="138">
        <v>0.10817391889315738</v>
      </c>
      <c r="H34" s="138">
        <v>2.9140609137055839E-4</v>
      </c>
      <c r="I34" s="138">
        <v>5.7032335025380715E-2</v>
      </c>
      <c r="J34" s="138">
        <v>5.9946395939086301E-2</v>
      </c>
      <c r="K34" s="138">
        <v>6.3276751269035522E-2</v>
      </c>
      <c r="L34" s="138">
        <v>4.112988832487309E-2</v>
      </c>
      <c r="M34" s="138">
        <v>0.44543502538071061</v>
      </c>
      <c r="N34" s="138" t="s">
        <v>442</v>
      </c>
      <c r="O34" s="138">
        <v>4.1629441624365488E-4</v>
      </c>
      <c r="P34" s="138" t="s">
        <v>442</v>
      </c>
      <c r="Q34" s="138" t="s">
        <v>442</v>
      </c>
      <c r="R34" s="138">
        <v>2.0814720812182743E-3</v>
      </c>
      <c r="S34" s="138">
        <v>7.0770050761421316E-2</v>
      </c>
      <c r="T34" s="138">
        <v>2.9140609137055843E-3</v>
      </c>
      <c r="U34" s="138">
        <v>4.1629441624365488E-4</v>
      </c>
      <c r="V34" s="138">
        <v>4.1629441624365486E-2</v>
      </c>
      <c r="W34" s="138">
        <v>1.9550410776056418E-2</v>
      </c>
      <c r="X34" s="138">
        <v>1.2488832487309643E-3</v>
      </c>
      <c r="Y34" s="138">
        <v>2.0814720812182743E-3</v>
      </c>
      <c r="Z34" s="138">
        <v>1.8898730416854531E-3</v>
      </c>
      <c r="AA34" s="138">
        <v>4.3445357280125365E-4</v>
      </c>
      <c r="AB34" s="138">
        <v>5.6546819444359461E-3</v>
      </c>
      <c r="AC34" s="138" t="s">
        <v>428</v>
      </c>
      <c r="AD34" s="138" t="s">
        <v>428</v>
      </c>
      <c r="AE34" s="55"/>
      <c r="AF34" s="147">
        <v>1802.8986482192895</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3.7472499037016425</v>
      </c>
      <c r="F36" s="138">
        <v>0.10775789297585975</v>
      </c>
      <c r="G36" s="138">
        <v>0.1600048031946649</v>
      </c>
      <c r="H36" s="138" t="s">
        <v>442</v>
      </c>
      <c r="I36" s="138">
        <v>5.4271354239997863E-2</v>
      </c>
      <c r="J36" s="138">
        <v>6.3843614479657113E-2</v>
      </c>
      <c r="K36" s="138">
        <v>6.3843614479657113E-2</v>
      </c>
      <c r="L36" s="138">
        <v>1.9791520488693707E-2</v>
      </c>
      <c r="M36" s="138">
        <v>0.23645160515845795</v>
      </c>
      <c r="N36" s="138">
        <v>8.0048720496352956E-3</v>
      </c>
      <c r="O36" s="138">
        <v>6.1575938843348428E-4</v>
      </c>
      <c r="P36" s="138">
        <v>1.8472781653004525E-3</v>
      </c>
      <c r="Q36" s="138">
        <v>2.4630375537339371E-3</v>
      </c>
      <c r="R36" s="138">
        <v>3.0787969421674213E-3</v>
      </c>
      <c r="S36" s="138">
        <v>5.4186826182146618E-2</v>
      </c>
      <c r="T36" s="138">
        <v>6.1575938843348423E-2</v>
      </c>
      <c r="U36" s="138">
        <v>6.1575938843348426E-3</v>
      </c>
      <c r="V36" s="138">
        <v>7.3891126612018104E-2</v>
      </c>
      <c r="W36" s="138">
        <v>8.0048720496352956E-3</v>
      </c>
      <c r="X36" s="138">
        <v>1.2315187768669684E-4</v>
      </c>
      <c r="Y36" s="138">
        <v>1.2315187768669684E-4</v>
      </c>
      <c r="Z36" s="138">
        <v>6.1575938843348428E-4</v>
      </c>
      <c r="AA36" s="138">
        <v>6.157593884334842E-5</v>
      </c>
      <c r="AB36" s="138">
        <v>9.2363908265022648E-4</v>
      </c>
      <c r="AC36" s="138">
        <v>4.9260751074678743E-3</v>
      </c>
      <c r="AD36" s="138">
        <v>2.3398856760472402E-3</v>
      </c>
      <c r="AE36" s="55"/>
      <c r="AF36" s="147">
        <v>2666.746719911082</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0.10876682763923498</v>
      </c>
      <c r="F37" s="138">
        <v>3.6255609213078333E-3</v>
      </c>
      <c r="G37" s="138">
        <v>2.1773357187519378E-4</v>
      </c>
      <c r="H37" s="138" t="s">
        <v>442</v>
      </c>
      <c r="I37" s="138">
        <v>4.5319511516347916E-4</v>
      </c>
      <c r="J37" s="138">
        <v>4.5319511516347916E-4</v>
      </c>
      <c r="K37" s="138">
        <v>4.5319511516347916E-4</v>
      </c>
      <c r="L37" s="138">
        <v>1.132987787908698E-5</v>
      </c>
      <c r="M37" s="138">
        <v>1.0876682763923498E-2</v>
      </c>
      <c r="N37" s="138">
        <v>3.3989633637260933E-6</v>
      </c>
      <c r="O37" s="138">
        <v>5.6649389395434892E-7</v>
      </c>
      <c r="P37" s="138">
        <v>2.2659755758173958E-4</v>
      </c>
      <c r="Q37" s="138">
        <v>2.7191706909808743E-4</v>
      </c>
      <c r="R37" s="138">
        <v>1.7221414376212208E-6</v>
      </c>
      <c r="S37" s="138">
        <v>1.7221414376212208E-7</v>
      </c>
      <c r="T37" s="138">
        <v>1.1556475436668718E-6</v>
      </c>
      <c r="U37" s="138">
        <v>2.4925731333991348E-5</v>
      </c>
      <c r="V37" s="138">
        <v>3.3989633637260933E-6</v>
      </c>
      <c r="W37" s="138" t="s">
        <v>428</v>
      </c>
      <c r="X37" s="138" t="s">
        <v>442</v>
      </c>
      <c r="Y37" s="138" t="s">
        <v>442</v>
      </c>
      <c r="Z37" s="138" t="s">
        <v>442</v>
      </c>
      <c r="AA37" s="138" t="s">
        <v>442</v>
      </c>
      <c r="AB37" s="138" t="s">
        <v>442</v>
      </c>
      <c r="AC37" s="138" t="s">
        <v>442</v>
      </c>
      <c r="AD37" s="138" t="s">
        <v>442</v>
      </c>
      <c r="AE37" s="55"/>
      <c r="AF37" s="147" t="s">
        <v>430</v>
      </c>
      <c r="AG37" s="147" t="s">
        <v>428</v>
      </c>
      <c r="AH37" s="147">
        <v>2265.9755758173956</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2.2607148668226666</v>
      </c>
      <c r="F39" s="138">
        <v>0.56719876413654724</v>
      </c>
      <c r="G39" s="138">
        <v>1.0469880850413211</v>
      </c>
      <c r="H39" s="138">
        <v>9.0087835780165541E-3</v>
      </c>
      <c r="I39" s="138">
        <v>0.27552936904044401</v>
      </c>
      <c r="J39" s="138">
        <v>0.3263310943590042</v>
      </c>
      <c r="K39" s="138">
        <v>0.38323503901682021</v>
      </c>
      <c r="L39" s="138">
        <v>8.4279167260952248E-2</v>
      </c>
      <c r="M39" s="138">
        <v>1.9229673578974615</v>
      </c>
      <c r="N39" s="138">
        <v>0.28628243736544778</v>
      </c>
      <c r="O39" s="138">
        <v>7.6239415014640183E-3</v>
      </c>
      <c r="P39" s="138">
        <v>1.1456863357615681E-2</v>
      </c>
      <c r="Q39" s="138">
        <v>1.4289347855770637E-2</v>
      </c>
      <c r="R39" s="138">
        <v>0.1245691174123205</v>
      </c>
      <c r="S39" s="138">
        <v>7.9389264594249193E-2</v>
      </c>
      <c r="T39" s="138">
        <v>2.1205026429298681</v>
      </c>
      <c r="U39" s="138">
        <v>3.914139314228288E-3</v>
      </c>
      <c r="V39" s="138">
        <v>0.42546171988925463</v>
      </c>
      <c r="W39" s="138">
        <v>0.30012568024276354</v>
      </c>
      <c r="X39" s="138">
        <v>6.8742324261151344E-2</v>
      </c>
      <c r="Y39" s="138">
        <v>0.19127248646948442</v>
      </c>
      <c r="Z39" s="138">
        <v>4.1507224071273018E-2</v>
      </c>
      <c r="AA39" s="138">
        <v>3.3824549032625037E-2</v>
      </c>
      <c r="AB39" s="138">
        <v>0.33534658383453381</v>
      </c>
      <c r="AC39" s="138">
        <v>3.6926638186364569E-3</v>
      </c>
      <c r="AD39" s="138">
        <v>0.19026453062664411</v>
      </c>
      <c r="AE39" s="55"/>
      <c r="AF39" s="147">
        <v>11041.174159473123</v>
      </c>
      <c r="AG39" s="147">
        <v>1119.1869037503361</v>
      </c>
      <c r="AH39" s="147">
        <v>13748.20245184245</v>
      </c>
      <c r="AI39" s="147">
        <v>243.48063724369072</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6.6046313341881335</v>
      </c>
      <c r="F41" s="138">
        <v>12.488117344065421</v>
      </c>
      <c r="G41" s="138">
        <v>11.24381181586341</v>
      </c>
      <c r="H41" s="138">
        <v>0.11075416630274953</v>
      </c>
      <c r="I41" s="138">
        <v>8.0112522111478039</v>
      </c>
      <c r="J41" s="138">
        <v>8.0239656528237919</v>
      </c>
      <c r="K41" s="138">
        <v>8.6522174307776698</v>
      </c>
      <c r="L41" s="138">
        <v>0.70411228693663319</v>
      </c>
      <c r="M41" s="138">
        <v>103.87598034015464</v>
      </c>
      <c r="N41" s="138">
        <v>2.0342557286725564</v>
      </c>
      <c r="O41" s="138">
        <v>2.6076109235480403E-2</v>
      </c>
      <c r="P41" s="138">
        <v>8.3690562953702294E-2</v>
      </c>
      <c r="Q41" s="138">
        <v>3.3623732464288202E-2</v>
      </c>
      <c r="R41" s="138">
        <v>0.23453953940869512</v>
      </c>
      <c r="S41" s="138">
        <v>0.41472917140755811</v>
      </c>
      <c r="T41" s="138">
        <v>0.20297256094833221</v>
      </c>
      <c r="U41" s="138">
        <v>2.4096512671372206</v>
      </c>
      <c r="V41" s="138">
        <v>4.5361019427330316</v>
      </c>
      <c r="W41" s="138">
        <v>13.916460591283823</v>
      </c>
      <c r="X41" s="138">
        <v>3.0978083406566994</v>
      </c>
      <c r="Y41" s="138">
        <v>5.0312851007451842</v>
      </c>
      <c r="Z41" s="138">
        <v>2.3749169730235535</v>
      </c>
      <c r="AA41" s="138">
        <v>1.9303352399690303</v>
      </c>
      <c r="AB41" s="138">
        <v>12.434345654394468</v>
      </c>
      <c r="AC41" s="138">
        <v>1.7303015084583481E-2</v>
      </c>
      <c r="AD41" s="138">
        <v>3.4124471869290973</v>
      </c>
      <c r="AE41" s="55"/>
      <c r="AF41" s="147">
        <v>59182.970595569219</v>
      </c>
      <c r="AG41" s="147">
        <v>20072.969347028236</v>
      </c>
      <c r="AH41" s="147">
        <v>24829.353999999999</v>
      </c>
      <c r="AI41" s="147">
        <v>971.55481788519467</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0.10702182845409867</v>
      </c>
      <c r="F43" s="138">
        <v>1.0702182845409868E-2</v>
      </c>
      <c r="G43" s="138">
        <v>6.4213097072459202E-2</v>
      </c>
      <c r="H43" s="138" t="s">
        <v>442</v>
      </c>
      <c r="I43" s="138">
        <v>1.7658601694926283E-2</v>
      </c>
      <c r="J43" s="138">
        <v>0</v>
      </c>
      <c r="K43" s="138">
        <v>1.7658601694926283E-2</v>
      </c>
      <c r="L43" s="138">
        <v>2.3009693117631218E-2</v>
      </c>
      <c r="M43" s="138">
        <v>4.2808731381639473E-2</v>
      </c>
      <c r="N43" s="138">
        <v>1.712349255265579E-2</v>
      </c>
      <c r="O43" s="138">
        <v>3.2106548536229603E-4</v>
      </c>
      <c r="P43" s="138">
        <v>1.0702182845409869E-4</v>
      </c>
      <c r="Q43" s="138">
        <v>1.0702182845409869E-3</v>
      </c>
      <c r="R43" s="138">
        <v>1.3698794042124632E-2</v>
      </c>
      <c r="S43" s="138">
        <v>7.7055716486951059E-3</v>
      </c>
      <c r="T43" s="138">
        <v>0.27825675398065652</v>
      </c>
      <c r="U43" s="138">
        <v>1.0702182845409869E-4</v>
      </c>
      <c r="V43" s="138">
        <v>8.5617462763278949E-3</v>
      </c>
      <c r="W43" s="138">
        <v>6.4213097072459207E-3</v>
      </c>
      <c r="X43" s="138">
        <v>2.0334147406278749E-3</v>
      </c>
      <c r="Y43" s="138">
        <v>1.6053274268114804E-2</v>
      </c>
      <c r="Z43" s="138">
        <v>1.8193710837196776E-3</v>
      </c>
      <c r="AA43" s="138">
        <v>1.6053274268114802E-3</v>
      </c>
      <c r="AB43" s="138">
        <v>2.1511387519273836E-2</v>
      </c>
      <c r="AC43" s="138">
        <v>2.3544802259901709E-4</v>
      </c>
      <c r="AD43" s="138">
        <v>1.391283769903283E-7</v>
      </c>
      <c r="AE43" s="55"/>
      <c r="AF43" s="147">
        <v>1070.2182845409868</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7.4662844165629911</v>
      </c>
      <c r="F44" s="138">
        <v>0.7563411837000491</v>
      </c>
      <c r="G44" s="138">
        <v>0.57791787365213287</v>
      </c>
      <c r="H44" s="138">
        <v>1.7383826084868227E-3</v>
      </c>
      <c r="I44" s="138">
        <v>0.40290370769503353</v>
      </c>
      <c r="J44" s="138">
        <v>0</v>
      </c>
      <c r="K44" s="138">
        <v>0.40290370769503353</v>
      </c>
      <c r="L44" s="138">
        <v>0.40290370769503353</v>
      </c>
      <c r="M44" s="138">
        <v>2.4849284147578032</v>
      </c>
      <c r="N44" s="138" t="s">
        <v>442</v>
      </c>
      <c r="O44" s="138">
        <v>2.2240479619344482E-3</v>
      </c>
      <c r="P44" s="138" t="s">
        <v>442</v>
      </c>
      <c r="Q44" s="138" t="s">
        <v>442</v>
      </c>
      <c r="R44" s="138">
        <v>1.1120239809672241E-2</v>
      </c>
      <c r="S44" s="138">
        <v>0.37808815352885616</v>
      </c>
      <c r="T44" s="138">
        <v>1.5568335733541138E-2</v>
      </c>
      <c r="U44" s="138">
        <v>2.2240479619344482E-3</v>
      </c>
      <c r="V44" s="138">
        <v>0.2224047961934448</v>
      </c>
      <c r="W44" s="138" t="s">
        <v>442</v>
      </c>
      <c r="X44" s="138">
        <v>6.672143885803344E-3</v>
      </c>
      <c r="Y44" s="138">
        <v>1.1120239809672241E-2</v>
      </c>
      <c r="Z44" s="138" t="s">
        <v>442</v>
      </c>
      <c r="AA44" s="138" t="s">
        <v>442</v>
      </c>
      <c r="AB44" s="138">
        <v>1.7792383695475585E-2</v>
      </c>
      <c r="AC44" s="138" t="s">
        <v>429</v>
      </c>
      <c r="AD44" s="138" t="s">
        <v>429</v>
      </c>
      <c r="AE44" s="55"/>
      <c r="AF44" s="147">
        <v>9631.9645608688825</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2.7175124124679892</v>
      </c>
      <c r="F45" s="138">
        <v>6.5867683127686719E-2</v>
      </c>
      <c r="G45" s="138">
        <v>9.7803932358765361E-2</v>
      </c>
      <c r="H45" s="138" t="s">
        <v>442</v>
      </c>
      <c r="I45" s="138">
        <v>4.0273383398071308E-2</v>
      </c>
      <c r="J45" s="138">
        <v>4.0273383398071308E-2</v>
      </c>
      <c r="K45" s="138">
        <v>4.0273383398071308E-2</v>
      </c>
      <c r="L45" s="138">
        <v>1.2484748853402106E-2</v>
      </c>
      <c r="M45" s="138">
        <v>0.14453251612018111</v>
      </c>
      <c r="N45" s="138">
        <v>4.8930278894852991E-3</v>
      </c>
      <c r="O45" s="138">
        <v>3.7638676072963834E-4</v>
      </c>
      <c r="P45" s="138">
        <v>1.129160282188915E-3</v>
      </c>
      <c r="Q45" s="138">
        <v>1.5055470429185534E-3</v>
      </c>
      <c r="R45" s="138">
        <v>1.8819338036481917E-3</v>
      </c>
      <c r="S45" s="138">
        <v>3.3122034944208172E-2</v>
      </c>
      <c r="T45" s="138">
        <v>3.7638676072963832E-2</v>
      </c>
      <c r="U45" s="138">
        <v>3.7638676072963835E-3</v>
      </c>
      <c r="V45" s="138">
        <v>4.5166411287556593E-2</v>
      </c>
      <c r="W45" s="138">
        <v>4.8930278894852991E-3</v>
      </c>
      <c r="X45" s="138">
        <v>7.5277352145927684E-5</v>
      </c>
      <c r="Y45" s="138">
        <v>3.7638676072963834E-4</v>
      </c>
      <c r="Z45" s="138">
        <v>3.7638676072963834E-4</v>
      </c>
      <c r="AA45" s="138">
        <v>3.7638676072963842E-5</v>
      </c>
      <c r="AB45" s="138">
        <v>8.6568954967816822E-4</v>
      </c>
      <c r="AC45" s="138">
        <v>3.0110940858371067E-3</v>
      </c>
      <c r="AD45" s="138">
        <v>1.4302696907726258E-3</v>
      </c>
      <c r="AE45" s="55"/>
      <c r="AF45" s="147">
        <v>1630.0655393127561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1.3321020418522827E-2</v>
      </c>
      <c r="J48" s="138">
        <v>0.13321020418522828</v>
      </c>
      <c r="K48" s="138">
        <v>0.33302551046307072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2.9449999999999998</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3.3893483891999998</v>
      </c>
      <c r="AL52" s="45" t="s">
        <v>132</v>
      </c>
    </row>
    <row r="53" spans="1:38" s="2" customFormat="1" ht="26.25" customHeight="1" thickBot="1" x14ac:dyDescent="0.25">
      <c r="A53" s="65" t="s">
        <v>119</v>
      </c>
      <c r="B53" s="69" t="s">
        <v>133</v>
      </c>
      <c r="C53" s="71" t="s">
        <v>134</v>
      </c>
      <c r="D53" s="68"/>
      <c r="E53" s="138" t="s">
        <v>428</v>
      </c>
      <c r="F53" s="138">
        <v>3.8823893790518422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1.7706315077886396</v>
      </c>
      <c r="AL53" s="45" t="s">
        <v>135</v>
      </c>
    </row>
    <row r="54" spans="1:38" s="2" customFormat="1" ht="37.5" customHeight="1" thickBot="1" x14ac:dyDescent="0.25">
      <c r="A54" s="65" t="s">
        <v>119</v>
      </c>
      <c r="B54" s="69" t="s">
        <v>136</v>
      </c>
      <c r="C54" s="71" t="s">
        <v>137</v>
      </c>
      <c r="D54" s="68"/>
      <c r="E54" s="138" t="s">
        <v>428</v>
      </c>
      <c r="F54" s="138">
        <v>0.37795516443136989</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179013.35159492778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0.57739379271177893</v>
      </c>
      <c r="J57" s="138">
        <v>1.0393088268812019</v>
      </c>
      <c r="K57" s="138">
        <v>1.1547875854235579</v>
      </c>
      <c r="L57" s="138">
        <v>1.7321813781353366E-2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4441.49071316753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7.590401699999999E-3</v>
      </c>
      <c r="J58" s="138">
        <v>5.0602677999999998E-2</v>
      </c>
      <c r="K58" s="138">
        <v>0.101205356</v>
      </c>
      <c r="L58" s="138">
        <v>3.4915847820000003E-5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253.01338999999999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4.7143200000000001E-3</v>
      </c>
      <c r="J59" s="138">
        <v>5.3482099999999999E-3</v>
      </c>
      <c r="K59" s="138">
        <v>6.0713E-3</v>
      </c>
      <c r="L59" s="138">
        <v>9.2815070399999996E-5</v>
      </c>
      <c r="M59" s="138" t="s">
        <v>429</v>
      </c>
      <c r="N59" s="138">
        <v>9.6775057409865292E-2</v>
      </c>
      <c r="O59" s="138">
        <v>2.5249497570260701E-4</v>
      </c>
      <c r="P59" s="138">
        <v>6.1417696792526026E-4</v>
      </c>
      <c r="Q59" s="138">
        <v>1.8020761334333957E-4</v>
      </c>
      <c r="R59" s="138">
        <v>1.802076133433396E-3</v>
      </c>
      <c r="S59" s="138">
        <v>1.802076133433396E-3</v>
      </c>
      <c r="T59" s="138">
        <v>3.4636744230865366E-3</v>
      </c>
      <c r="U59" s="138">
        <v>1.1942329931880042E-4</v>
      </c>
      <c r="V59" s="138">
        <v>3.0628276205768686E-2</v>
      </c>
      <c r="W59" s="138">
        <v>8.5199999999999998E-3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1.29894</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0.6444748267647058</v>
      </c>
      <c r="J60" s="138">
        <v>5.282848267647057</v>
      </c>
      <c r="K60" s="138">
        <v>16.997526466</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222.89453035294116</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0.25145259940719938</v>
      </c>
      <c r="J61" s="138">
        <v>2.5145259940719935</v>
      </c>
      <c r="K61" s="138">
        <v>8.3813204469289921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19824284.898456186</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6.9896718211764699E-8</v>
      </c>
      <c r="J62" s="138">
        <v>6.9896718211764701E-7</v>
      </c>
      <c r="K62" s="138">
        <v>1.397934364235294E-6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116.49453035294118</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3.8215548799999999E-2</v>
      </c>
      <c r="X63" s="138">
        <v>1.8235799999999996E-2</v>
      </c>
      <c r="Y63" s="138" t="s">
        <v>428</v>
      </c>
      <c r="Z63" s="138">
        <v>3.0327000000000002E-3</v>
      </c>
      <c r="AA63" s="138" t="s">
        <v>428</v>
      </c>
      <c r="AB63" s="138">
        <v>2.1268499999999996E-2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0.13600000000000001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5.3207319999999999E-3</v>
      </c>
      <c r="J71" s="138">
        <v>4.2565855999999999E-2</v>
      </c>
      <c r="K71" s="138">
        <v>0.13301830000000001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6.2062799999999991E-4</v>
      </c>
      <c r="J73" s="138">
        <v>8.7922299999999983E-4</v>
      </c>
      <c r="K73" s="138">
        <v>1.0343799999999999E-3</v>
      </c>
      <c r="L73" s="138" t="s">
        <v>428</v>
      </c>
      <c r="M73" s="138" t="s">
        <v>428</v>
      </c>
      <c r="N73" s="138">
        <v>2.4365294117647054E-2</v>
      </c>
      <c r="O73" s="138">
        <v>4.7538627450980394E-4</v>
      </c>
      <c r="P73" s="138" t="s">
        <v>428</v>
      </c>
      <c r="Q73" s="138">
        <v>1.007970588235294E-3</v>
      </c>
      <c r="R73" s="138">
        <v>3.6958921568627447E-3</v>
      </c>
      <c r="S73" s="138" t="s">
        <v>428</v>
      </c>
      <c r="T73" s="138">
        <v>1.6799509803921567E-3</v>
      </c>
      <c r="U73" s="138" t="s">
        <v>428</v>
      </c>
      <c r="V73" s="138">
        <v>2.6876509803921565E-2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3.3500000000000001E-5</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428</v>
      </c>
      <c r="I78" s="138" t="s">
        <v>428</v>
      </c>
      <c r="J78" s="138" t="s">
        <v>428</v>
      </c>
      <c r="K78" s="138" t="s">
        <v>430</v>
      </c>
      <c r="L78" s="138" t="s">
        <v>430</v>
      </c>
      <c r="M78" s="138" t="s">
        <v>428</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3.7460000000000002E-3</v>
      </c>
      <c r="O80" s="138">
        <v>2.0000000000000002E-5</v>
      </c>
      <c r="P80" s="138" t="s">
        <v>428</v>
      </c>
      <c r="Q80" s="138" t="s">
        <v>428</v>
      </c>
      <c r="R80" s="138">
        <v>8.0000000000000007E-5</v>
      </c>
      <c r="S80" s="138">
        <v>2.5509999999999998E-2</v>
      </c>
      <c r="T80" s="138">
        <v>4.0688000000000002E-2</v>
      </c>
      <c r="U80" s="138" t="s">
        <v>428</v>
      </c>
      <c r="V80" s="138">
        <v>0.10338000000000001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9.8936838000000034</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4375.8</v>
      </c>
      <c r="AL82" s="45" t="s">
        <v>219</v>
      </c>
    </row>
    <row r="83" spans="1:38" s="2" customFormat="1" ht="26.25" customHeight="1" thickBot="1" x14ac:dyDescent="0.25">
      <c r="A83" s="65" t="s">
        <v>53</v>
      </c>
      <c r="B83" s="76" t="s">
        <v>211</v>
      </c>
      <c r="C83" s="77" t="s">
        <v>212</v>
      </c>
      <c r="D83" s="67"/>
      <c r="E83" s="138" t="s">
        <v>442</v>
      </c>
      <c r="F83" s="138">
        <v>5.28E-2</v>
      </c>
      <c r="G83" s="138" t="s">
        <v>442</v>
      </c>
      <c r="H83" s="138" t="s">
        <v>428</v>
      </c>
      <c r="I83" s="138">
        <v>0.33</v>
      </c>
      <c r="J83" s="138">
        <v>6.6</v>
      </c>
      <c r="K83" s="138">
        <v>49.5</v>
      </c>
      <c r="L83" s="138">
        <v>1.881E-2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3.3</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6.377486832374534</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1.3261606392189542</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2.8829579113455521</v>
      </c>
      <c r="AL86" s="45" t="s">
        <v>219</v>
      </c>
    </row>
    <row r="87" spans="1:38" s="2" customFormat="1" ht="26.25" customHeight="1" thickBot="1" x14ac:dyDescent="0.25">
      <c r="A87" s="65" t="s">
        <v>208</v>
      </c>
      <c r="B87" s="71" t="s">
        <v>220</v>
      </c>
      <c r="C87" s="75" t="s">
        <v>221</v>
      </c>
      <c r="D87" s="67"/>
      <c r="E87" s="138" t="s">
        <v>428</v>
      </c>
      <c r="F87" s="138">
        <v>0.10545122280325137</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0.16849443405444822</v>
      </c>
      <c r="AL87" s="45" t="s">
        <v>219</v>
      </c>
    </row>
    <row r="88" spans="1:38" s="2" customFormat="1" ht="26.25" customHeight="1" thickBot="1" x14ac:dyDescent="0.25">
      <c r="A88" s="65" t="s">
        <v>208</v>
      </c>
      <c r="B88" s="71" t="s">
        <v>222</v>
      </c>
      <c r="C88" s="75" t="s">
        <v>223</v>
      </c>
      <c r="D88" s="67"/>
      <c r="E88" s="138" t="s">
        <v>442</v>
      </c>
      <c r="F88" s="138">
        <v>1.1897368819290541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0.63544599999999996</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5.1811885000000002</v>
      </c>
      <c r="G90" s="138" t="s">
        <v>428</v>
      </c>
      <c r="H90" s="138" t="s">
        <v>428</v>
      </c>
      <c r="I90" s="138">
        <v>1.9140000000000001E-2</v>
      </c>
      <c r="J90" s="138">
        <v>2.8709999999999999E-2</v>
      </c>
      <c r="K90" s="138">
        <v>3.5090000000000003E-2</v>
      </c>
      <c r="L90" s="138" t="s">
        <v>428</v>
      </c>
      <c r="M90" s="138" t="s">
        <v>428</v>
      </c>
      <c r="N90" s="138">
        <v>2.9672225247653861E-4</v>
      </c>
      <c r="O90" s="138">
        <v>4.0754622629307721E-2</v>
      </c>
      <c r="P90" s="138" t="s">
        <v>430</v>
      </c>
      <c r="Q90" s="138" t="s">
        <v>430</v>
      </c>
      <c r="R90" s="138">
        <v>0.17159841107076929</v>
      </c>
      <c r="S90" s="138">
        <v>6.9533106152634687</v>
      </c>
      <c r="T90" s="138">
        <v>0.28501423588785602</v>
      </c>
      <c r="U90" s="138">
        <v>4.057587428444235E-2</v>
      </c>
      <c r="V90" s="138">
        <v>4.0236252429198096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31.9</v>
      </c>
      <c r="AL90" s="148" t="s">
        <v>439</v>
      </c>
    </row>
    <row r="91" spans="1:38" s="2" customFormat="1" ht="26.25" customHeight="1" thickBot="1" x14ac:dyDescent="0.25">
      <c r="A91" s="65" t="s">
        <v>208</v>
      </c>
      <c r="B91" s="69" t="s">
        <v>404</v>
      </c>
      <c r="C91" s="71" t="s">
        <v>228</v>
      </c>
      <c r="D91" s="67"/>
      <c r="E91" s="138">
        <v>1.1557642669424901E-2</v>
      </c>
      <c r="F91" s="138">
        <v>3.1042866051999997E-2</v>
      </c>
      <c r="G91" s="138">
        <v>1.4838804178154885E-4</v>
      </c>
      <c r="H91" s="138">
        <v>2.6617333495000003E-2</v>
      </c>
      <c r="I91" s="138">
        <v>0.17572509087818994</v>
      </c>
      <c r="J91" s="138">
        <v>0.17808259360821602</v>
      </c>
      <c r="K91" s="138">
        <v>0.17856952257975744</v>
      </c>
      <c r="L91" s="138">
        <v>6.9269205240000006E-2</v>
      </c>
      <c r="M91" s="138">
        <v>0.3537525390891848</v>
      </c>
      <c r="N91" s="138">
        <v>3.852192872739546E-2</v>
      </c>
      <c r="O91" s="138">
        <v>3.4707322587495607E-2</v>
      </c>
      <c r="P91" s="138">
        <v>2.8007014508438029E-6</v>
      </c>
      <c r="Q91" s="138">
        <v>6.5349700519688739E-5</v>
      </c>
      <c r="R91" s="138">
        <v>7.665077654940935E-4</v>
      </c>
      <c r="S91" s="138">
        <v>5.6450592868678054E-2</v>
      </c>
      <c r="T91" s="138">
        <v>1.8791354705180955E-2</v>
      </c>
      <c r="U91" s="138" t="s">
        <v>442</v>
      </c>
      <c r="V91" s="138">
        <v>3.0092430734901563E-2</v>
      </c>
      <c r="W91" s="138">
        <v>6.4138153000000016E-4</v>
      </c>
      <c r="X91" s="138">
        <v>5.6050384982999999E-3</v>
      </c>
      <c r="Y91" s="138">
        <v>2.7584746885E-3</v>
      </c>
      <c r="Z91" s="138">
        <v>2.7584746885E-3</v>
      </c>
      <c r="AA91" s="138">
        <v>2.7584746885E-3</v>
      </c>
      <c r="AB91" s="138">
        <v>1.3880462563800001E-2</v>
      </c>
      <c r="AC91" s="138" t="s">
        <v>442</v>
      </c>
      <c r="AD91" s="138" t="s">
        <v>442</v>
      </c>
      <c r="AE91" s="55"/>
      <c r="AF91" s="147" t="s">
        <v>428</v>
      </c>
      <c r="AG91" s="147" t="s">
        <v>428</v>
      </c>
      <c r="AH91" s="147" t="s">
        <v>428</v>
      </c>
      <c r="AI91" s="147" t="s">
        <v>428</v>
      </c>
      <c r="AJ91" s="147" t="s">
        <v>428</v>
      </c>
      <c r="AK91" s="147">
        <v>6413.8153000000002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13.546553583843592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7.5238879312141634E-7</v>
      </c>
      <c r="X98" s="138" t="s">
        <v>428</v>
      </c>
      <c r="Y98" s="138" t="s">
        <v>428</v>
      </c>
      <c r="Z98" s="138" t="s">
        <v>428</v>
      </c>
      <c r="AA98" s="138" t="s">
        <v>428</v>
      </c>
      <c r="AB98" s="138" t="s">
        <v>428</v>
      </c>
      <c r="AC98" s="138" t="s">
        <v>428</v>
      </c>
      <c r="AD98" s="138">
        <v>9.0106442289989985E-3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4.0583861926656646E-2</v>
      </c>
      <c r="F99" s="138">
        <v>8.2546110089166191</v>
      </c>
      <c r="G99" s="138" t="s">
        <v>428</v>
      </c>
      <c r="H99" s="138">
        <v>10.812318316729105</v>
      </c>
      <c r="I99" s="138">
        <v>0.18600979882187726</v>
      </c>
      <c r="J99" s="138">
        <v>0.28557755161081122</v>
      </c>
      <c r="K99" s="138">
        <v>0.54604557434449386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1053.55</v>
      </c>
      <c r="AL99" s="45" t="s">
        <v>245</v>
      </c>
    </row>
    <row r="100" spans="1:38" s="2" customFormat="1" ht="26.25" customHeight="1" thickBot="1" x14ac:dyDescent="0.25">
      <c r="A100" s="65" t="s">
        <v>243</v>
      </c>
      <c r="B100" s="65" t="s">
        <v>246</v>
      </c>
      <c r="C100" s="66" t="s">
        <v>408</v>
      </c>
      <c r="D100" s="79"/>
      <c r="E100" s="138">
        <v>0.65972608644651298</v>
      </c>
      <c r="F100" s="138">
        <v>26.259368692639605</v>
      </c>
      <c r="G100" s="138" t="s">
        <v>428</v>
      </c>
      <c r="H100" s="138">
        <v>33.650005711246109</v>
      </c>
      <c r="I100" s="138">
        <v>0.42017216175108801</v>
      </c>
      <c r="J100" s="138">
        <v>0.63936446722225593</v>
      </c>
      <c r="K100" s="138">
        <v>1.016256049685021</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5773.3834999999999</v>
      </c>
      <c r="AL100" s="45" t="s">
        <v>245</v>
      </c>
    </row>
    <row r="101" spans="1:38" s="2" customFormat="1" ht="26.25" customHeight="1" thickBot="1" x14ac:dyDescent="0.25">
      <c r="A101" s="65" t="s">
        <v>243</v>
      </c>
      <c r="B101" s="65" t="s">
        <v>247</v>
      </c>
      <c r="C101" s="66" t="s">
        <v>248</v>
      </c>
      <c r="D101" s="79"/>
      <c r="E101" s="138">
        <v>4.9922150660865937E-2</v>
      </c>
      <c r="F101" s="138">
        <v>0.21169058511662811</v>
      </c>
      <c r="G101" s="138" t="s">
        <v>428</v>
      </c>
      <c r="H101" s="138">
        <v>0.9969524842997125</v>
      </c>
      <c r="I101" s="138">
        <v>8.5785218568780828E-3</v>
      </c>
      <c r="J101" s="138">
        <v>2.8258660234421917E-2</v>
      </c>
      <c r="K101" s="138">
        <v>7.0646650586054821E-2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5655.5720000000019</v>
      </c>
      <c r="AL101" s="45" t="s">
        <v>245</v>
      </c>
    </row>
    <row r="102" spans="1:38" s="2" customFormat="1" ht="26.25" customHeight="1" thickBot="1" x14ac:dyDescent="0.25">
      <c r="A102" s="65" t="s">
        <v>243</v>
      </c>
      <c r="B102" s="65" t="s">
        <v>249</v>
      </c>
      <c r="C102" s="66" t="s">
        <v>386</v>
      </c>
      <c r="D102" s="79"/>
      <c r="E102" s="138">
        <v>2.3048607648E-3</v>
      </c>
      <c r="F102" s="138">
        <v>1.1465942517783969</v>
      </c>
      <c r="G102" s="138" t="s">
        <v>428</v>
      </c>
      <c r="H102" s="138">
        <v>4.5684511263428798</v>
      </c>
      <c r="I102" s="138">
        <v>7.9876000000000009E-3</v>
      </c>
      <c r="J102" s="138">
        <v>0.18002850000000001</v>
      </c>
      <c r="K102" s="138">
        <v>1.2227945000000002</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1544.1000000000001</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8.6969285437055969E-4</v>
      </c>
      <c r="F104" s="138">
        <v>1.1595744438590364E-3</v>
      </c>
      <c r="G104" s="138" t="s">
        <v>428</v>
      </c>
      <c r="H104" s="138">
        <v>1.1901909766095356E-2</v>
      </c>
      <c r="I104" s="138">
        <v>1.3443192E-5</v>
      </c>
      <c r="J104" s="138">
        <v>4.4283455999999997E-5</v>
      </c>
      <c r="K104" s="138">
        <v>1.1070864E-4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7.3</v>
      </c>
      <c r="AL104" s="45" t="s">
        <v>245</v>
      </c>
    </row>
    <row r="105" spans="1:38" s="2" customFormat="1" ht="26.25" customHeight="1" thickBot="1" x14ac:dyDescent="0.25">
      <c r="A105" s="65" t="s">
        <v>243</v>
      </c>
      <c r="B105" s="65" t="s">
        <v>254</v>
      </c>
      <c r="C105" s="66" t="s">
        <v>255</v>
      </c>
      <c r="D105" s="79"/>
      <c r="E105" s="138">
        <v>3.2519655875086033E-2</v>
      </c>
      <c r="F105" s="138">
        <v>0.1644352784279009</v>
      </c>
      <c r="G105" s="138" t="s">
        <v>428</v>
      </c>
      <c r="H105" s="138">
        <v>0.76189411909727445</v>
      </c>
      <c r="I105" s="138">
        <v>6.158465753424657E-3</v>
      </c>
      <c r="J105" s="138">
        <v>9.6775890410958909E-3</v>
      </c>
      <c r="K105" s="138">
        <v>2.1114739726027398E-2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89.2</v>
      </c>
      <c r="AL105" s="45" t="s">
        <v>245</v>
      </c>
    </row>
    <row r="106" spans="1:38" s="2" customFormat="1" ht="26.25" customHeight="1" thickBot="1" x14ac:dyDescent="0.25">
      <c r="A106" s="65" t="s">
        <v>243</v>
      </c>
      <c r="B106" s="65" t="s">
        <v>256</v>
      </c>
      <c r="C106" s="66" t="s">
        <v>257</v>
      </c>
      <c r="D106" s="79"/>
      <c r="E106" s="138">
        <v>1.7897079262684924E-3</v>
      </c>
      <c r="F106" s="138">
        <v>7.2376860595541308E-3</v>
      </c>
      <c r="G106" s="138" t="s">
        <v>428</v>
      </c>
      <c r="H106" s="138">
        <v>4.1930577284195684E-2</v>
      </c>
      <c r="I106" s="138">
        <v>3.5506849315068494E-4</v>
      </c>
      <c r="J106" s="138">
        <v>5.6810958904109587E-4</v>
      </c>
      <c r="K106" s="138">
        <v>1.2072328767123287E-3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7.2</v>
      </c>
      <c r="AL106" s="45" t="s">
        <v>245</v>
      </c>
    </row>
    <row r="107" spans="1:38" s="2" customFormat="1" ht="26.25" customHeight="1" thickBot="1" x14ac:dyDescent="0.25">
      <c r="A107" s="65" t="s">
        <v>243</v>
      </c>
      <c r="B107" s="65" t="s">
        <v>258</v>
      </c>
      <c r="C107" s="66" t="s">
        <v>379</v>
      </c>
      <c r="D107" s="79"/>
      <c r="E107" s="138">
        <v>2.0202186340761607E-2</v>
      </c>
      <c r="F107" s="138">
        <v>0.29914500000000005</v>
      </c>
      <c r="G107" s="138" t="s">
        <v>428</v>
      </c>
      <c r="H107" s="138">
        <v>0.24637883776450564</v>
      </c>
      <c r="I107" s="138">
        <v>5.4390000000000003E-3</v>
      </c>
      <c r="J107" s="138">
        <v>7.2520000000000001E-2</v>
      </c>
      <c r="K107" s="138">
        <v>0.34447000000000005</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1813</v>
      </c>
      <c r="AL107" s="45" t="s">
        <v>245</v>
      </c>
    </row>
    <row r="108" spans="1:38" s="2" customFormat="1" ht="26.25" customHeight="1" thickBot="1" x14ac:dyDescent="0.25">
      <c r="A108" s="65" t="s">
        <v>243</v>
      </c>
      <c r="B108" s="65" t="s">
        <v>259</v>
      </c>
      <c r="C108" s="66" t="s">
        <v>380</v>
      </c>
      <c r="D108" s="79"/>
      <c r="E108" s="138">
        <v>6.2472123072000008E-2</v>
      </c>
      <c r="F108" s="138">
        <v>1.0471679999999999</v>
      </c>
      <c r="G108" s="138" t="s">
        <v>428</v>
      </c>
      <c r="H108" s="138">
        <v>1.3063446979199997</v>
      </c>
      <c r="I108" s="138">
        <v>1.9392E-2</v>
      </c>
      <c r="J108" s="138">
        <v>0.19392000000000001</v>
      </c>
      <c r="K108" s="138">
        <v>0.38784000000000002</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9696</v>
      </c>
      <c r="AL108" s="45" t="s">
        <v>245</v>
      </c>
    </row>
    <row r="109" spans="1:38" s="2" customFormat="1" ht="26.25" customHeight="1" thickBot="1" x14ac:dyDescent="0.25">
      <c r="A109" s="65" t="s">
        <v>243</v>
      </c>
      <c r="B109" s="65" t="s">
        <v>260</v>
      </c>
      <c r="C109" s="66" t="s">
        <v>381</v>
      </c>
      <c r="D109" s="79"/>
      <c r="E109" s="138">
        <v>3.0543352320000005E-2</v>
      </c>
      <c r="F109" s="138">
        <v>0.65041889999999991</v>
      </c>
      <c r="G109" s="138" t="s">
        <v>428</v>
      </c>
      <c r="H109" s="138">
        <v>0.87870875136000015</v>
      </c>
      <c r="I109" s="138">
        <v>2.6602000000000001E-2</v>
      </c>
      <c r="J109" s="138">
        <v>0.14631099999999997</v>
      </c>
      <c r="K109" s="138">
        <v>0.14631099999999997</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1330.1</v>
      </c>
      <c r="AL109" s="45" t="s">
        <v>245</v>
      </c>
    </row>
    <row r="110" spans="1:38" s="2" customFormat="1" ht="26.25" customHeight="1" thickBot="1" x14ac:dyDescent="0.25">
      <c r="A110" s="65" t="s">
        <v>243</v>
      </c>
      <c r="B110" s="65" t="s">
        <v>261</v>
      </c>
      <c r="C110" s="66" t="s">
        <v>382</v>
      </c>
      <c r="D110" s="79"/>
      <c r="E110" s="138">
        <v>6.8394826310317789E-3</v>
      </c>
      <c r="F110" s="138">
        <v>0.23693889618</v>
      </c>
      <c r="G110" s="138" t="s">
        <v>428</v>
      </c>
      <c r="H110" s="138">
        <v>0.14234954446520545</v>
      </c>
      <c r="I110" s="138">
        <v>8.861463239999999E-3</v>
      </c>
      <c r="J110" s="138">
        <v>6.8833738800000002E-2</v>
      </c>
      <c r="K110" s="138">
        <v>6.8833738800000002E-2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484.53762</v>
      </c>
      <c r="AL110" s="45" t="s">
        <v>245</v>
      </c>
    </row>
    <row r="111" spans="1:38" s="2" customFormat="1" ht="26.25" customHeight="1" thickBot="1" x14ac:dyDescent="0.25">
      <c r="A111" s="65" t="s">
        <v>243</v>
      </c>
      <c r="B111" s="65" t="s">
        <v>262</v>
      </c>
      <c r="C111" s="66" t="s">
        <v>376</v>
      </c>
      <c r="D111" s="79"/>
      <c r="E111" s="138">
        <v>1.0777460703474117E-2</v>
      </c>
      <c r="F111" s="138">
        <v>0.293854911</v>
      </c>
      <c r="G111" s="138" t="s">
        <v>428</v>
      </c>
      <c r="H111" s="138">
        <v>0.18814872684909018</v>
      </c>
      <c r="I111" s="138">
        <v>6.3491820000000001E-4</v>
      </c>
      <c r="J111" s="138">
        <v>1.2244851E-3</v>
      </c>
      <c r="K111" s="138">
        <v>2.721078E-3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160.77099999999999</v>
      </c>
      <c r="AL111" s="45" t="s">
        <v>245</v>
      </c>
    </row>
    <row r="112" spans="1:38" s="2" customFormat="1" ht="26.25" customHeight="1" thickBot="1" x14ac:dyDescent="0.25">
      <c r="A112" s="65" t="s">
        <v>263</v>
      </c>
      <c r="B112" s="65" t="s">
        <v>264</v>
      </c>
      <c r="C112" s="66" t="s">
        <v>265</v>
      </c>
      <c r="D112" s="67"/>
      <c r="E112" s="138">
        <v>12.373211045732594</v>
      </c>
      <c r="F112" s="138" t="s">
        <v>428</v>
      </c>
      <c r="G112" s="138" t="s">
        <v>428</v>
      </c>
      <c r="H112" s="138">
        <v>13.644915599999999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321588399.99999994</v>
      </c>
      <c r="AL112" s="45" t="s">
        <v>418</v>
      </c>
    </row>
    <row r="113" spans="1:38" s="2" customFormat="1" ht="26.25" customHeight="1" thickBot="1" x14ac:dyDescent="0.25">
      <c r="A113" s="65" t="s">
        <v>263</v>
      </c>
      <c r="B113" s="80" t="s">
        <v>266</v>
      </c>
      <c r="C113" s="81" t="s">
        <v>267</v>
      </c>
      <c r="D113" s="67"/>
      <c r="E113" s="138">
        <v>6.2308333780316216</v>
      </c>
      <c r="F113" s="138" t="s">
        <v>429</v>
      </c>
      <c r="G113" s="138" t="s">
        <v>428</v>
      </c>
      <c r="H113" s="138">
        <v>36.541568258892717</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161943.71285688723</v>
      </c>
      <c r="AL113" s="148" t="s">
        <v>435</v>
      </c>
    </row>
    <row r="114" spans="1:38" s="2" customFormat="1" ht="26.25" customHeight="1" thickBot="1" x14ac:dyDescent="0.25">
      <c r="A114" s="65" t="s">
        <v>263</v>
      </c>
      <c r="B114" s="80" t="s">
        <v>268</v>
      </c>
      <c r="C114" s="81" t="s">
        <v>387</v>
      </c>
      <c r="D114" s="67"/>
      <c r="E114" s="138">
        <v>0.11587222171361992</v>
      </c>
      <c r="F114" s="138" t="s">
        <v>442</v>
      </c>
      <c r="G114" s="138" t="s">
        <v>428</v>
      </c>
      <c r="H114" s="138">
        <v>0.39150799999999997</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3011600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10.461294872369143</v>
      </c>
      <c r="F116" s="138" t="s">
        <v>429</v>
      </c>
      <c r="G116" s="138" t="s">
        <v>428</v>
      </c>
      <c r="H116" s="138">
        <v>11.91259702781225</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271896.36283571582</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4.4132650000000002E-2</v>
      </c>
      <c r="J119" s="138">
        <v>1.0928755000000001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1330.183</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7.9880000000000003E-3</v>
      </c>
      <c r="J120" s="138">
        <v>4.9924999999999997E-2</v>
      </c>
      <c r="K120" s="138">
        <v>0.19969999999999999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1997</v>
      </c>
      <c r="AL120" s="148" t="s">
        <v>434</v>
      </c>
    </row>
    <row r="121" spans="1:38" s="2" customFormat="1" ht="26.25" customHeight="1" thickBot="1" x14ac:dyDescent="0.25">
      <c r="A121" s="65" t="s">
        <v>263</v>
      </c>
      <c r="B121" s="65" t="s">
        <v>279</v>
      </c>
      <c r="C121" s="71" t="s">
        <v>280</v>
      </c>
      <c r="D121" s="68"/>
      <c r="E121" s="138" t="s">
        <v>442</v>
      </c>
      <c r="F121" s="138">
        <v>4.4220694292389409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2.0784021666666663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0.25523830151322907</v>
      </c>
      <c r="G125" s="138" t="s">
        <v>428</v>
      </c>
      <c r="H125" s="138" t="s">
        <v>428</v>
      </c>
      <c r="I125" s="138">
        <v>7.1779422000000013E-5</v>
      </c>
      <c r="J125" s="138">
        <v>4.7635434600000004E-4</v>
      </c>
      <c r="K125" s="138">
        <v>1.0070870420000001E-3</v>
      </c>
      <c r="L125" s="138" t="s">
        <v>442</v>
      </c>
      <c r="M125" s="138" t="s">
        <v>428</v>
      </c>
      <c r="N125" s="138" t="s">
        <v>428</v>
      </c>
      <c r="O125" s="138" t="s">
        <v>428</v>
      </c>
      <c r="P125" s="138">
        <v>2.2027305190411808E-2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2104.8000000000002</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5.1596159999999995E-2</v>
      </c>
      <c r="I126" s="138" t="s">
        <v>442</v>
      </c>
      <c r="J126" s="138" t="s">
        <v>442</v>
      </c>
      <c r="K126" s="138" t="s">
        <v>442</v>
      </c>
      <c r="L126" s="138" t="s">
        <v>442</v>
      </c>
      <c r="M126" s="138">
        <v>0.12039104</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2.4333900000000002E-2</v>
      </c>
      <c r="F129" s="138">
        <v>0.206978</v>
      </c>
      <c r="G129" s="138">
        <v>1.3145899999999998E-3</v>
      </c>
      <c r="H129" s="138" t="s">
        <v>442</v>
      </c>
      <c r="I129" s="138">
        <v>1.1187999999999999E-4</v>
      </c>
      <c r="J129" s="138">
        <v>1.9578999999999999E-4</v>
      </c>
      <c r="K129" s="138">
        <v>2.7969999999999997E-4</v>
      </c>
      <c r="L129" s="138">
        <v>3.9157999999999998E-6</v>
      </c>
      <c r="M129" s="138">
        <v>1.9579000000000003E-3</v>
      </c>
      <c r="N129" s="138">
        <v>3.6360999999999997E-2</v>
      </c>
      <c r="O129" s="138">
        <v>2.797E-3</v>
      </c>
      <c r="P129" s="138">
        <v>1.56632E-3</v>
      </c>
      <c r="Q129" s="138">
        <v>0.64269765087276232</v>
      </c>
      <c r="R129" s="138">
        <v>0.62084179317700361</v>
      </c>
      <c r="S129" s="138">
        <v>0.34253340313213981</v>
      </c>
      <c r="T129" s="138">
        <v>3.9158000000000005E-3</v>
      </c>
      <c r="U129" s="138" t="s">
        <v>430</v>
      </c>
      <c r="V129" s="138" t="s">
        <v>442</v>
      </c>
      <c r="W129" s="138">
        <v>0.59694380999999996</v>
      </c>
      <c r="X129" s="138">
        <v>4.1954999999999999E-6</v>
      </c>
      <c r="Y129" s="138">
        <v>1.81805E-5</v>
      </c>
      <c r="Z129" s="138">
        <v>1.81805E-5</v>
      </c>
      <c r="AA129" s="138" t="s">
        <v>442</v>
      </c>
      <c r="AB129" s="138">
        <v>4.0556500000000004E-5</v>
      </c>
      <c r="AC129" s="138">
        <v>1.3984999999999999E-2</v>
      </c>
      <c r="AD129" s="138">
        <v>2.1452989999999998E-2</v>
      </c>
      <c r="AE129" s="55"/>
      <c r="AF129" s="147" t="s">
        <v>428</v>
      </c>
      <c r="AG129" s="147" t="s">
        <v>428</v>
      </c>
      <c r="AH129" s="147" t="s">
        <v>428</v>
      </c>
      <c r="AI129" s="147" t="s">
        <v>428</v>
      </c>
      <c r="AJ129" s="147" t="s">
        <v>428</v>
      </c>
      <c r="AK129" s="147">
        <v>27.97</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3.1350000000000002E-3</v>
      </c>
      <c r="F133" s="138">
        <v>4.9400000000000001E-5</v>
      </c>
      <c r="G133" s="138">
        <v>4.2940000000000003E-4</v>
      </c>
      <c r="H133" s="138" t="s">
        <v>442</v>
      </c>
      <c r="I133" s="138">
        <v>1.3186E-4</v>
      </c>
      <c r="J133" s="138">
        <v>1.3186E-4</v>
      </c>
      <c r="K133" s="138">
        <v>1.4652799999999999E-4</v>
      </c>
      <c r="L133" s="138" t="s">
        <v>442</v>
      </c>
      <c r="M133" s="138">
        <v>5.3200000000000003E-4</v>
      </c>
      <c r="N133" s="138">
        <v>1.1411400000000001E-4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428</v>
      </c>
      <c r="AG133" s="147" t="s">
        <v>428</v>
      </c>
      <c r="AH133" s="147" t="s">
        <v>428</v>
      </c>
      <c r="AI133" s="147" t="s">
        <v>428</v>
      </c>
      <c r="AJ133" s="147" t="s">
        <v>428</v>
      </c>
      <c r="AK133" s="147">
        <v>3800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5.8190400000000045E-2</v>
      </c>
      <c r="X135" s="138">
        <v>1.7360136000000012E-5</v>
      </c>
      <c r="Y135" s="138">
        <v>7.8557040000000071E-5</v>
      </c>
      <c r="Z135" s="138">
        <v>7.8557040000000071E-5</v>
      </c>
      <c r="AA135" s="138" t="s">
        <v>442</v>
      </c>
      <c r="AB135" s="138">
        <v>1.7447421600000015E-4</v>
      </c>
      <c r="AC135" s="138" t="s">
        <v>442</v>
      </c>
      <c r="AD135" s="138">
        <v>9.8923680000000083E-2</v>
      </c>
      <c r="AE135" s="55"/>
      <c r="AF135" s="147" t="s">
        <v>428</v>
      </c>
      <c r="AG135" s="147" t="s">
        <v>428</v>
      </c>
      <c r="AH135" s="147" t="s">
        <v>428</v>
      </c>
      <c r="AI135" s="147" t="s">
        <v>428</v>
      </c>
      <c r="AJ135" s="147" t="s">
        <v>428</v>
      </c>
      <c r="AK135" s="147">
        <v>0.19396800000000017</v>
      </c>
      <c r="AL135" s="148" t="s">
        <v>432</v>
      </c>
    </row>
    <row r="136" spans="1:38" s="2" customFormat="1" ht="26.25" customHeight="1" thickBot="1" x14ac:dyDescent="0.25">
      <c r="A136" s="65" t="s">
        <v>288</v>
      </c>
      <c r="B136" s="65" t="s">
        <v>313</v>
      </c>
      <c r="C136" s="66" t="s">
        <v>314</v>
      </c>
      <c r="D136" s="67"/>
      <c r="E136" s="138" t="s">
        <v>428</v>
      </c>
      <c r="F136" s="138">
        <v>5.1669676305E-3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0.43434378000000001</v>
      </c>
      <c r="J139" s="138">
        <v>0.43434378000000001</v>
      </c>
      <c r="K139" s="138">
        <v>0.43434378000000001</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5.1066884295261294</v>
      </c>
      <c r="X139" s="138">
        <v>1.3239790309096951E-2</v>
      </c>
      <c r="Y139" s="138">
        <v>1.5708993292259273E-2</v>
      </c>
      <c r="Z139" s="138">
        <v>5.6189783983707558E-3</v>
      </c>
      <c r="AA139" s="138">
        <v>9.198728631921836E-4</v>
      </c>
      <c r="AB139" s="138">
        <v>3.5487634862919164E-2</v>
      </c>
      <c r="AC139" s="138" t="s">
        <v>442</v>
      </c>
      <c r="AD139" s="138">
        <v>5.7815261989936371</v>
      </c>
      <c r="AE139" s="55"/>
      <c r="AF139" s="147" t="s">
        <v>428</v>
      </c>
      <c r="AG139" s="147" t="s">
        <v>428</v>
      </c>
      <c r="AH139" s="147" t="s">
        <v>428</v>
      </c>
      <c r="AI139" s="147" t="s">
        <v>428</v>
      </c>
      <c r="AJ139" s="147" t="s">
        <v>428</v>
      </c>
      <c r="AK139" s="147">
        <v>9.5939581873512694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170.09838234184244</v>
      </c>
      <c r="F141" s="19">
        <f t="shared" ref="F141:AD141" si="0">SUM(F14:F140)</f>
        <v>120.46366942418514</v>
      </c>
      <c r="G141" s="19">
        <f t="shared" si="0"/>
        <v>55.956103642932362</v>
      </c>
      <c r="H141" s="19">
        <f t="shared" si="0"/>
        <v>118.67737921987865</v>
      </c>
      <c r="I141" s="19">
        <f t="shared" si="0"/>
        <v>18.316475049222333</v>
      </c>
      <c r="J141" s="19">
        <f t="shared" si="0"/>
        <v>35.487156472133002</v>
      </c>
      <c r="K141" s="19">
        <f t="shared" si="0"/>
        <v>100.41266458838416</v>
      </c>
      <c r="L141" s="19">
        <f t="shared" si="0"/>
        <v>3.6574540363972785</v>
      </c>
      <c r="M141" s="19">
        <f t="shared" si="0"/>
        <v>271.62820866550106</v>
      </c>
      <c r="N141" s="19">
        <f t="shared" si="0"/>
        <v>11.540890604853242</v>
      </c>
      <c r="O141" s="19">
        <f t="shared" si="0"/>
        <v>0.35660557968433843</v>
      </c>
      <c r="P141" s="19">
        <f t="shared" si="0"/>
        <v>0.45842279903603445</v>
      </c>
      <c r="Q141" s="19">
        <f t="shared" si="0"/>
        <v>1.6327167341619127</v>
      </c>
      <c r="R141" s="19">
        <f>SUM(R14:R140)</f>
        <v>4.6724641624525667</v>
      </c>
      <c r="S141" s="19">
        <f t="shared" si="0"/>
        <v>61.728825888911445</v>
      </c>
      <c r="T141" s="19">
        <f t="shared" si="0"/>
        <v>14.118390369319876</v>
      </c>
      <c r="U141" s="19">
        <f t="shared" si="0"/>
        <v>4.6553106825907733</v>
      </c>
      <c r="V141" s="19">
        <f t="shared" si="0"/>
        <v>34.253080695066146</v>
      </c>
      <c r="W141" s="19">
        <f t="shared" si="0"/>
        <v>23.457396638368216</v>
      </c>
      <c r="X141" s="19">
        <f t="shared" si="0"/>
        <v>3.3787694612071313</v>
      </c>
      <c r="Y141" s="19">
        <f t="shared" si="0"/>
        <v>5.7694757320348442</v>
      </c>
      <c r="Z141" s="19">
        <f t="shared" si="0"/>
        <v>2.5940927478403126</v>
      </c>
      <c r="AA141" s="19">
        <f t="shared" si="0"/>
        <v>2.0915375082120762</v>
      </c>
      <c r="AB141" s="19">
        <f t="shared" si="0"/>
        <v>13.833875449294363</v>
      </c>
      <c r="AC141" s="19">
        <f t="shared" si="0"/>
        <v>2.6186942073775712</v>
      </c>
      <c r="AD141" s="19">
        <f t="shared" si="0"/>
        <v>10.194800998609665</v>
      </c>
      <c r="AE141" s="56"/>
      <c r="AF141" s="145">
        <f>SUM(AF14:AF140)</f>
        <v>341943.73377633985</v>
      </c>
      <c r="AG141" s="145">
        <f t="shared" ref="AG141:AI141" si="1">SUM(AG14:AG140)</f>
        <v>97132.700531595125</v>
      </c>
      <c r="AH141" s="145">
        <f t="shared" si="1"/>
        <v>180274.07028417816</v>
      </c>
      <c r="AI141" s="145">
        <f t="shared" si="1"/>
        <v>8410.8186475263228</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10.400759268332379</v>
      </c>
      <c r="F143" s="139">
        <v>7.712459597055302</v>
      </c>
      <c r="G143" s="139">
        <v>0.15164022624547813</v>
      </c>
      <c r="H143" s="139">
        <v>2.1256942508518004</v>
      </c>
      <c r="I143" s="139">
        <v>0.35306869050839901</v>
      </c>
      <c r="J143" s="139">
        <v>0.3530686905083989</v>
      </c>
      <c r="K143" s="139">
        <v>0.35306869050839906</v>
      </c>
      <c r="L143" s="139">
        <v>0.2112332366236119</v>
      </c>
      <c r="M143" s="139">
        <v>106.8937557567306</v>
      </c>
      <c r="N143" s="139">
        <v>4.5032727204627733E-2</v>
      </c>
      <c r="O143" s="139">
        <v>3.5285572913760935E-4</v>
      </c>
      <c r="P143" s="139">
        <v>1.6369540594294255E-2</v>
      </c>
      <c r="Q143" s="139">
        <v>5.3744612472087958E-4</v>
      </c>
      <c r="R143" s="139">
        <v>1.3375976558841771E-2</v>
      </c>
      <c r="S143" s="139">
        <v>9.4329970812434879E-3</v>
      </c>
      <c r="T143" s="139">
        <v>3.935402919865519E-3</v>
      </c>
      <c r="U143" s="139">
        <v>3.6918079116654139E-4</v>
      </c>
      <c r="V143" s="139">
        <v>6.1404582403347285E-2</v>
      </c>
      <c r="W143" s="139">
        <v>0.98691150000000005</v>
      </c>
      <c r="X143" s="139">
        <v>2.1790889744100001E-2</v>
      </c>
      <c r="Y143" s="139">
        <v>2.4549003629200001E-2</v>
      </c>
      <c r="Z143" s="139">
        <v>1.8441332105E-2</v>
      </c>
      <c r="AA143" s="139">
        <v>2.3401290635700001E-2</v>
      </c>
      <c r="AB143" s="139">
        <v>8.8182516114000006E-2</v>
      </c>
      <c r="AC143" s="139">
        <v>9.8691189999999991E-4</v>
      </c>
      <c r="AD143" s="139">
        <v>1.9746520000000001E-4</v>
      </c>
      <c r="AE143" s="58"/>
      <c r="AF143" s="144">
        <v>89246.668701943549</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10.235123809652322</v>
      </c>
      <c r="F144" s="139">
        <v>0.95585032173809403</v>
      </c>
      <c r="G144" s="139">
        <v>5.9752931121752673E-2</v>
      </c>
      <c r="H144" s="139">
        <v>1.4074620117054073E-2</v>
      </c>
      <c r="I144" s="139">
        <v>0.76949543201498349</v>
      </c>
      <c r="J144" s="139">
        <v>0.76949543201498383</v>
      </c>
      <c r="K144" s="139">
        <v>0.76949543201498349</v>
      </c>
      <c r="L144" s="139">
        <v>0.51719857770355193</v>
      </c>
      <c r="M144" s="139">
        <v>4.1574398595277335</v>
      </c>
      <c r="N144" s="139">
        <v>4.5315267177670627E-4</v>
      </c>
      <c r="O144" s="139">
        <v>3.6506631115637479E-5</v>
      </c>
      <c r="P144" s="139">
        <v>3.8236443685631533E-3</v>
      </c>
      <c r="Q144" s="139">
        <v>7.2644793993719626E-5</v>
      </c>
      <c r="R144" s="139">
        <v>6.1040615878555421E-3</v>
      </c>
      <c r="S144" s="139">
        <v>4.094326259710044E-3</v>
      </c>
      <c r="T144" s="139">
        <v>1.5155354802587996E-4</v>
      </c>
      <c r="U144" s="139">
        <v>7.2276325756164282E-5</v>
      </c>
      <c r="V144" s="139">
        <v>1.2998684588982902E-2</v>
      </c>
      <c r="W144" s="139">
        <v>0.67448719999999995</v>
      </c>
      <c r="X144" s="139">
        <v>1.9572737594100002E-2</v>
      </c>
      <c r="Y144" s="139">
        <v>2.1935325442200001E-2</v>
      </c>
      <c r="Z144" s="139">
        <v>1.7209420662E-2</v>
      </c>
      <c r="AA144" s="139">
        <v>1.8227637496100003E-2</v>
      </c>
      <c r="AB144" s="139">
        <v>7.6945121194400001E-2</v>
      </c>
      <c r="AC144" s="139">
        <v>6.7448699999999998E-4</v>
      </c>
      <c r="AD144" s="139">
        <v>1.351553E-4</v>
      </c>
      <c r="AE144" s="58"/>
      <c r="AF144" s="144">
        <v>31113.001252288188</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33.285775008907748</v>
      </c>
      <c r="F145" s="139">
        <v>1.1461904000243781</v>
      </c>
      <c r="G145" s="139">
        <v>9.2813129286070689E-2</v>
      </c>
      <c r="H145" s="139">
        <v>1.503733248651609E-2</v>
      </c>
      <c r="I145" s="139">
        <v>0.67978249701927618</v>
      </c>
      <c r="J145" s="139">
        <v>0.6797824970192764</v>
      </c>
      <c r="K145" s="139">
        <v>0.67978249701927607</v>
      </c>
      <c r="L145" s="139">
        <v>0.4478167703083939</v>
      </c>
      <c r="M145" s="139">
        <v>6.9839941407206183</v>
      </c>
      <c r="N145" s="139">
        <v>5.6972166669435492E-4</v>
      </c>
      <c r="O145" s="139">
        <v>5.5909602735701223E-5</v>
      </c>
      <c r="P145" s="139">
        <v>5.9188183130628163E-3</v>
      </c>
      <c r="Q145" s="139">
        <v>1.1175840885603034E-4</v>
      </c>
      <c r="R145" s="139">
        <v>9.4877918026111379E-3</v>
      </c>
      <c r="S145" s="139">
        <v>6.3625689312568458E-3</v>
      </c>
      <c r="T145" s="139">
        <v>2.2455036017338632E-4</v>
      </c>
      <c r="U145" s="139">
        <v>1.1169761224065825E-4</v>
      </c>
      <c r="V145" s="139">
        <v>2.0103746304857322E-2</v>
      </c>
      <c r="W145" s="139">
        <v>0.32675600000000005</v>
      </c>
      <c r="X145" s="139">
        <v>4.6679371713000007E-3</v>
      </c>
      <c r="Y145" s="139">
        <v>2.82669528704E-2</v>
      </c>
      <c r="Z145" s="139">
        <v>3.15863748589E-2</v>
      </c>
      <c r="AA145" s="139">
        <v>7.2612355998E-3</v>
      </c>
      <c r="AB145" s="139">
        <v>7.1782500500400012E-2</v>
      </c>
      <c r="AC145" s="139">
        <v>3.167663E-4</v>
      </c>
      <c r="AD145" s="139">
        <v>6.5025500000000003E-5</v>
      </c>
      <c r="AE145" s="58"/>
      <c r="AF145" s="144">
        <v>48296.210990412146</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4.6529447288666259E-2</v>
      </c>
      <c r="F146" s="139">
        <v>0.28780509720985942</v>
      </c>
      <c r="G146" s="139">
        <v>4.3673685851356532E-4</v>
      </c>
      <c r="H146" s="139">
        <v>3.5249928124220822E-4</v>
      </c>
      <c r="I146" s="139">
        <v>6.8472711666171179E-3</v>
      </c>
      <c r="J146" s="139">
        <v>6.8472711666171214E-3</v>
      </c>
      <c r="K146" s="139">
        <v>6.8472711666171179E-3</v>
      </c>
      <c r="L146" s="139">
        <v>9.8481952400293962E-4</v>
      </c>
      <c r="M146" s="139">
        <v>1.9793020910551169</v>
      </c>
      <c r="N146" s="139">
        <v>1.5821510032002655E-4</v>
      </c>
      <c r="O146" s="139">
        <v>1.1159986212346764E-4</v>
      </c>
      <c r="P146" s="139">
        <v>5.1355394371208696E-5</v>
      </c>
      <c r="Q146" s="139">
        <v>1.770875667972714E-6</v>
      </c>
      <c r="R146" s="139">
        <v>5.021116662687708E-4</v>
      </c>
      <c r="S146" s="139">
        <v>1.8865641764903206E-2</v>
      </c>
      <c r="T146" s="139">
        <v>7.8578521924750188E-4</v>
      </c>
      <c r="U146" s="139">
        <v>1.1111556704300788E-4</v>
      </c>
      <c r="V146" s="139">
        <v>1.1096278584625592E-2</v>
      </c>
      <c r="W146" s="139">
        <v>4.9141000000000002E-3</v>
      </c>
      <c r="X146" s="139">
        <v>6.1399895699999996E-5</v>
      </c>
      <c r="Y146" s="139">
        <v>8.8129552600000002E-5</v>
      </c>
      <c r="Z146" s="139">
        <v>4.4843531999999999E-5</v>
      </c>
      <c r="AA146" s="139">
        <v>9.9770323100000004E-5</v>
      </c>
      <c r="AB146" s="139">
        <v>2.9414330340000002E-4</v>
      </c>
      <c r="AC146" s="139">
        <v>4.9146000000000003E-6</v>
      </c>
      <c r="AD146" s="139">
        <v>2.3953000000000002E-6</v>
      </c>
      <c r="AE146" s="58"/>
      <c r="AF146" s="144">
        <v>264.13411496998992</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2.5835560115333567</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0.71504816456108755</v>
      </c>
      <c r="J148" s="139">
        <v>1.4017977387049394</v>
      </c>
      <c r="K148" s="139">
        <v>1.7667355557114948</v>
      </c>
      <c r="L148" s="139">
        <v>0.15618188784021766</v>
      </c>
      <c r="M148" s="139" t="s">
        <v>428</v>
      </c>
      <c r="N148" s="139">
        <v>5.6135658933824342</v>
      </c>
      <c r="O148" s="139">
        <v>2.4222310726110748E-2</v>
      </c>
      <c r="P148" s="139" t="s">
        <v>428</v>
      </c>
      <c r="Q148" s="139">
        <v>6.4002760943838735E-2</v>
      </c>
      <c r="R148" s="139">
        <v>2.0990621224152455</v>
      </c>
      <c r="S148" s="139">
        <v>46.11895875525417</v>
      </c>
      <c r="T148" s="139">
        <v>0.32002494050552766</v>
      </c>
      <c r="U148" s="139">
        <v>3.533471111422988E-2</v>
      </c>
      <c r="V148" s="139">
        <v>14.250915951041694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0.31659332560533149</v>
      </c>
      <c r="J149" s="139">
        <v>0.58628393630616948</v>
      </c>
      <c r="K149" s="139">
        <v>1.172567872612339</v>
      </c>
      <c r="L149" s="139">
        <v>1.2429219449690795E-2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160.39320920402349</v>
      </c>
      <c r="F152" s="13">
        <f t="shared" ref="F152:AD152" si="2">SUM(F$141, F$151, IF(AND(ISNUMBER(SEARCH($B$4,"AT|BE|CH|GB|IE|LT|LU|NL")),SUM(F$143:F$149)&gt;0),SUM(F$143:F$149)-SUM(F$27:F$33),0))</f>
        <v>119.61624944259452</v>
      </c>
      <c r="G152" s="13">
        <f t="shared" si="2"/>
        <v>55.914861874748837</v>
      </c>
      <c r="H152" s="13">
        <f t="shared" si="2"/>
        <v>118.56776124805867</v>
      </c>
      <c r="I152" s="13">
        <f t="shared" si="2"/>
        <v>17.831645638950452</v>
      </c>
      <c r="J152" s="13">
        <f t="shared" si="2"/>
        <v>34.876672938569726</v>
      </c>
      <c r="K152" s="13">
        <f t="shared" si="2"/>
        <v>99.673388018770979</v>
      </c>
      <c r="L152" s="13">
        <f t="shared" si="2"/>
        <v>3.4046586298259043</v>
      </c>
      <c r="M152" s="13">
        <f t="shared" si="2"/>
        <v>264.28109443881135</v>
      </c>
      <c r="N152" s="13">
        <f t="shared" si="2"/>
        <v>10.819572925245648</v>
      </c>
      <c r="O152" s="13">
        <f t="shared" si="2"/>
        <v>0.35345099941592661</v>
      </c>
      <c r="P152" s="13">
        <f t="shared" si="2"/>
        <v>0.45548111752059467</v>
      </c>
      <c r="Q152" s="13">
        <f t="shared" si="2"/>
        <v>1.6244482571381635</v>
      </c>
      <c r="R152" s="13">
        <f t="shared" si="2"/>
        <v>4.3995733889548045</v>
      </c>
      <c r="S152" s="13">
        <f t="shared" si="2"/>
        <v>55.821236751611991</v>
      </c>
      <c r="T152" s="13">
        <f t="shared" si="2"/>
        <v>14.077048311789087</v>
      </c>
      <c r="U152" s="13">
        <f t="shared" si="2"/>
        <v>4.650673771697595</v>
      </c>
      <c r="V152" s="13">
        <f t="shared" si="2"/>
        <v>32.399362236692369</v>
      </c>
      <c r="W152" s="13">
        <f t="shared" si="2"/>
        <v>23.154123638368215</v>
      </c>
      <c r="X152" s="13">
        <f t="shared" si="2"/>
        <v>3.3712555504454311</v>
      </c>
      <c r="Y152" s="13">
        <f t="shared" si="2"/>
        <v>5.7565009544989438</v>
      </c>
      <c r="Z152" s="13">
        <f t="shared" si="2"/>
        <v>2.5820947283903126</v>
      </c>
      <c r="AA152" s="13">
        <f t="shared" si="2"/>
        <v>2.083819786928776</v>
      </c>
      <c r="AB152" s="13">
        <f t="shared" si="2"/>
        <v>13.793671020263462</v>
      </c>
      <c r="AC152" s="13">
        <f t="shared" si="2"/>
        <v>2.6183928753775714</v>
      </c>
      <c r="AD152" s="13">
        <f t="shared" si="2"/>
        <v>10.194740280909665</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160.39320920402349</v>
      </c>
      <c r="F154" s="13">
        <f>SUM(F$141, F$153, -1 * IF(OR($B$6=2005,$B$6&gt;=2020),SUM(F$99:F$122),0), IF(AND(ISNUMBER(SEARCH($B$4,"AT|BE|CH|GB|IE|LT|LU|NL")),SUM(F$143:F$149)&gt;0),SUM(F$143:F$149)-SUM(F$27:F$33),0))</f>
        <v>119.61624944259452</v>
      </c>
      <c r="G154" s="13">
        <f>SUM(G$141, G$153, IF(AND(ISNUMBER(SEARCH($B$4,"AT|BE|CH|GB|IE|LT|LU|NL")),SUM(G$143:G$149)&gt;0),SUM(G$143:G$149)-SUM(G$27:G$33),0))</f>
        <v>55.914861874748837</v>
      </c>
      <c r="H154" s="13">
        <f>SUM(H$141, H$153, IF(AND(ISNUMBER(SEARCH($B$4,"AT|BE|CH|GB|IE|LT|LU|NL")),SUM(H$143:H$149)&gt;0),SUM(H$143:H$149)-SUM(H$27:H$33),0))</f>
        <v>118.56776124805867</v>
      </c>
      <c r="I154" s="13">
        <f t="shared" ref="I154:AD154" si="3">SUM(I$141, I$153, IF(AND(ISNUMBER(SEARCH($B$4,"AT|BE|CH|GB|IE|LT|LU|NL")),SUM(I$143:I$149)&gt;0),SUM(I$143:I$149)-SUM(I$27:I$33),0))</f>
        <v>17.831645638950452</v>
      </c>
      <c r="J154" s="13">
        <f t="shared" si="3"/>
        <v>34.876672938569726</v>
      </c>
      <c r="K154" s="13">
        <f t="shared" si="3"/>
        <v>99.673388018770979</v>
      </c>
      <c r="L154" s="13">
        <f t="shared" si="3"/>
        <v>3.4046586298259043</v>
      </c>
      <c r="M154" s="13">
        <f t="shared" si="3"/>
        <v>264.28109443881135</v>
      </c>
      <c r="N154" s="13">
        <f t="shared" si="3"/>
        <v>10.819572925245648</v>
      </c>
      <c r="O154" s="13">
        <f t="shared" si="3"/>
        <v>0.35345099941592661</v>
      </c>
      <c r="P154" s="13">
        <f t="shared" si="3"/>
        <v>0.45548111752059467</v>
      </c>
      <c r="Q154" s="13">
        <f t="shared" si="3"/>
        <v>1.6244482571381635</v>
      </c>
      <c r="R154" s="13">
        <f t="shared" si="3"/>
        <v>4.3995733889548045</v>
      </c>
      <c r="S154" s="13">
        <f t="shared" si="3"/>
        <v>55.821236751611991</v>
      </c>
      <c r="T154" s="13">
        <f t="shared" si="3"/>
        <v>14.077048311789087</v>
      </c>
      <c r="U154" s="13">
        <f t="shared" si="3"/>
        <v>4.650673771697595</v>
      </c>
      <c r="V154" s="13">
        <f t="shared" si="3"/>
        <v>32.399362236692369</v>
      </c>
      <c r="W154" s="13">
        <f t="shared" si="3"/>
        <v>23.154123638368215</v>
      </c>
      <c r="X154" s="13">
        <f t="shared" si="3"/>
        <v>3.3712555504454311</v>
      </c>
      <c r="Y154" s="13">
        <f t="shared" si="3"/>
        <v>5.7565009544989438</v>
      </c>
      <c r="Z154" s="13">
        <f t="shared" si="3"/>
        <v>2.5820947283903126</v>
      </c>
      <c r="AA154" s="13">
        <f t="shared" si="3"/>
        <v>2.083819786928776</v>
      </c>
      <c r="AB154" s="13">
        <f t="shared" si="3"/>
        <v>13.793671020263462</v>
      </c>
      <c r="AC154" s="13">
        <f t="shared" si="3"/>
        <v>2.6183928753775714</v>
      </c>
      <c r="AD154" s="13">
        <f t="shared" si="3"/>
        <v>10.194740280909665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11.885302733740357</v>
      </c>
      <c r="F157" s="141">
        <v>0.39088053374650356</v>
      </c>
      <c r="G157" s="141">
        <v>0.73097777060575797</v>
      </c>
      <c r="H157" s="141" t="s">
        <v>442</v>
      </c>
      <c r="I157" s="141">
        <v>0.14147211810092405</v>
      </c>
      <c r="J157" s="141">
        <v>0.14147211810092405</v>
      </c>
      <c r="K157" s="141">
        <v>0.14147211810092405</v>
      </c>
      <c r="L157" s="141">
        <v>6.7906616688443555E-2</v>
      </c>
      <c r="M157" s="141">
        <v>3.1380256285343586</v>
      </c>
      <c r="N157" s="141">
        <v>3.0700763919116634E-3</v>
      </c>
      <c r="O157" s="141">
        <v>2.3025572939337473E-4</v>
      </c>
      <c r="P157" s="141">
        <v>4.6051145878674947E-3</v>
      </c>
      <c r="Q157" s="141">
        <v>1.1512786469668737E-3</v>
      </c>
      <c r="R157" s="141">
        <v>7.675190979779159E-3</v>
      </c>
      <c r="S157" s="141">
        <v>8.4427100777570742E-3</v>
      </c>
      <c r="T157" s="141">
        <v>3.0700763919116634E-4</v>
      </c>
      <c r="U157" s="141">
        <v>4.2213550388785371E-3</v>
      </c>
      <c r="V157" s="141">
        <v>1.1129026920679779</v>
      </c>
      <c r="W157" s="141" t="s">
        <v>442</v>
      </c>
      <c r="X157" s="141" t="s">
        <v>442</v>
      </c>
      <c r="Y157" s="141" t="s">
        <v>442</v>
      </c>
      <c r="Z157" s="141" t="s">
        <v>442</v>
      </c>
      <c r="AA157" s="141" t="s">
        <v>442</v>
      </c>
      <c r="AB157" s="141" t="s">
        <v>442</v>
      </c>
      <c r="AC157" s="141" t="s">
        <v>442</v>
      </c>
      <c r="AD157" s="141" t="s">
        <v>442</v>
      </c>
      <c r="AE157" s="58"/>
      <c r="AF157" s="142">
        <v>38375.95489889579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0.27771901458740639</v>
      </c>
      <c r="F158" s="141">
        <v>5.7186647415615518E-3</v>
      </c>
      <c r="G158" s="141">
        <v>1.3613240827381003E-2</v>
      </c>
      <c r="H158" s="141" t="s">
        <v>442</v>
      </c>
      <c r="I158" s="141">
        <v>1.4473242349385901E-3</v>
      </c>
      <c r="J158" s="141">
        <v>1.4473242349385901E-3</v>
      </c>
      <c r="K158" s="141">
        <v>1.4473242349385901E-3</v>
      </c>
      <c r="L158" s="141">
        <v>6.9471563277052331E-4</v>
      </c>
      <c r="M158" s="141">
        <v>8.3804995849159028E-2</v>
      </c>
      <c r="N158" s="141">
        <v>5.7210179255510693E-5</v>
      </c>
      <c r="O158" s="141">
        <v>4.2907634441633016E-6</v>
      </c>
      <c r="P158" s="141">
        <v>8.5815268883266026E-5</v>
      </c>
      <c r="Q158" s="141">
        <v>2.1453817220816506E-5</v>
      </c>
      <c r="R158" s="141">
        <v>1.4302544813877673E-4</v>
      </c>
      <c r="S158" s="141">
        <v>1.5732799295265442E-4</v>
      </c>
      <c r="T158" s="141">
        <v>5.72101792555107E-6</v>
      </c>
      <c r="U158" s="141">
        <v>7.8663996476327209E-5</v>
      </c>
      <c r="V158" s="141">
        <v>2.0738689980122627E-2</v>
      </c>
      <c r="W158" s="141" t="s">
        <v>442</v>
      </c>
      <c r="X158" s="141" t="s">
        <v>442</v>
      </c>
      <c r="Y158" s="141" t="s">
        <v>442</v>
      </c>
      <c r="Z158" s="141" t="s">
        <v>442</v>
      </c>
      <c r="AA158" s="141" t="s">
        <v>442</v>
      </c>
      <c r="AB158" s="141" t="s">
        <v>442</v>
      </c>
      <c r="AC158" s="141" t="s">
        <v>442</v>
      </c>
      <c r="AD158" s="141" t="s">
        <v>442</v>
      </c>
      <c r="AE158" s="58"/>
      <c r="AF158" s="143">
        <v>715.12724069388366</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2.8088424135392609</v>
      </c>
      <c r="F159" s="141">
        <v>0.19291365650375558</v>
      </c>
      <c r="G159" s="141">
        <v>3.8580833681875228</v>
      </c>
      <c r="H159" s="141" t="s">
        <v>442</v>
      </c>
      <c r="I159" s="141">
        <v>4.0680415116946277E-2</v>
      </c>
      <c r="J159" s="141">
        <v>4.7855535870977302E-2</v>
      </c>
      <c r="K159" s="141">
        <v>4.7855535870977302E-2</v>
      </c>
      <c r="L159" s="141">
        <v>1.4835216120002962E-2</v>
      </c>
      <c r="M159" s="141">
        <v>0.42367988541815205</v>
      </c>
      <c r="N159" s="141">
        <v>1.8087311853919021E-2</v>
      </c>
      <c r="O159" s="141">
        <v>1.8045646754209768E-3</v>
      </c>
      <c r="P159" s="141">
        <v>2.7276795629860929E-3</v>
      </c>
      <c r="Q159" s="141">
        <v>4.7508475650836463E-2</v>
      </c>
      <c r="R159" s="141">
        <v>5.065604755789585E-2</v>
      </c>
      <c r="S159" s="141">
        <v>0.12455500703026627</v>
      </c>
      <c r="T159" s="141">
        <v>2.1949673149997251</v>
      </c>
      <c r="U159" s="141">
        <v>1.8717150370028975E-2</v>
      </c>
      <c r="V159" s="141">
        <v>0.13596732715221208</v>
      </c>
      <c r="W159" s="141">
        <v>3.7560916712676085E-2</v>
      </c>
      <c r="X159" s="141">
        <v>4.2806329666611627E-4</v>
      </c>
      <c r="Y159" s="141">
        <v>2.4760682912401857E-3</v>
      </c>
      <c r="Z159" s="141">
        <v>1.8045646754209768E-3</v>
      </c>
      <c r="AA159" s="141">
        <v>6.5050899861554415E-4</v>
      </c>
      <c r="AB159" s="141">
        <v>5.3592052619428222E-3</v>
      </c>
      <c r="AC159" s="141" t="s">
        <v>442</v>
      </c>
      <c r="AD159" s="141">
        <v>4.0029624388068646E-2</v>
      </c>
      <c r="AE159" s="58"/>
      <c r="AF159" s="143">
        <v>4767.923364599761</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0.28493450187586206</v>
      </c>
      <c r="X163" s="22">
        <v>2.0515284135062068</v>
      </c>
      <c r="Y163" s="22">
        <v>1.3391921588165516</v>
      </c>
      <c r="Z163" s="22">
        <v>0.65534935431448282</v>
      </c>
      <c r="AA163" s="22">
        <v>0.76932315506482751</v>
      </c>
      <c r="AB163" s="22">
        <v>4.8153930817020685</v>
      </c>
      <c r="AC163" s="22" t="s">
        <v>442</v>
      </c>
      <c r="AD163" s="22">
        <v>8.2631005544000005E-2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9E0E-4949-4EF2-A843-A4EE099D1D4C}">
  <sheetPr codeName="Sheet2"/>
  <dimension ref="A1:AL170"/>
  <sheetViews>
    <sheetView zoomScale="75" zoomScaleNormal="75" workbookViewId="0">
      <pane xSplit="4" ySplit="13" topLeftCell="O60" activePane="bottomRight" state="frozen"/>
      <selection activeCell="P48" sqref="P48"/>
      <selection pane="topRight" activeCell="P48" sqref="P48"/>
      <selection pane="bottomLeft" activeCell="P48" sqref="P48"/>
      <selection pane="bottomRight"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1990</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46.374000000000002</v>
      </c>
      <c r="F14" s="138">
        <v>0.19352843335291064</v>
      </c>
      <c r="G14" s="138">
        <v>103.044</v>
      </c>
      <c r="H14" s="138" t="s">
        <v>442</v>
      </c>
      <c r="I14" s="138">
        <v>0.64580883678718592</v>
      </c>
      <c r="J14" s="138">
        <v>0.96163069921023991</v>
      </c>
      <c r="K14" s="138">
        <v>1.2254860958289526</v>
      </c>
      <c r="L14" s="138">
        <v>2.1381690228162331E-2</v>
      </c>
      <c r="M14" s="138">
        <v>18.152199213172867</v>
      </c>
      <c r="N14" s="138">
        <v>0.81623266920754012</v>
      </c>
      <c r="O14" s="138">
        <v>0.10858732984949464</v>
      </c>
      <c r="P14" s="138">
        <v>0.15325036399585623</v>
      </c>
      <c r="Q14" s="138">
        <v>0.78375603392713411</v>
      </c>
      <c r="R14" s="138">
        <v>0.49552206895087719</v>
      </c>
      <c r="S14" s="138">
        <v>0.50522468090639494</v>
      </c>
      <c r="T14" s="138">
        <v>4.0601564844884948</v>
      </c>
      <c r="U14" s="138">
        <v>2.3420186133500249</v>
      </c>
      <c r="V14" s="138">
        <v>2.4335469263993064</v>
      </c>
      <c r="W14" s="138">
        <v>0.80269121398809606</v>
      </c>
      <c r="X14" s="138">
        <v>6.3459971666275547E-5</v>
      </c>
      <c r="Y14" s="138">
        <v>2.756596773032788E-3</v>
      </c>
      <c r="Z14" s="138">
        <v>2.174176974004423E-3</v>
      </c>
      <c r="AA14" s="138">
        <v>1.9974519574622021E-4</v>
      </c>
      <c r="AB14" s="138">
        <v>5.1939789144497062E-3</v>
      </c>
      <c r="AC14" s="138">
        <v>0.48777658168625571</v>
      </c>
      <c r="AD14" s="138">
        <v>2.4024816709920056E-4</v>
      </c>
      <c r="AE14" s="55"/>
      <c r="AF14" s="147">
        <v>14282.0917092</v>
      </c>
      <c r="AG14" s="147">
        <v>76759.230034389606</v>
      </c>
      <c r="AH14" s="147">
        <v>34276</v>
      </c>
      <c r="AI14" s="147" t="s">
        <v>430</v>
      </c>
      <c r="AJ14" s="147" t="s">
        <v>430</v>
      </c>
      <c r="AK14" s="147" t="s">
        <v>428</v>
      </c>
      <c r="AL14" s="45" t="s">
        <v>49</v>
      </c>
    </row>
    <row r="15" spans="1:38" s="1" customFormat="1" ht="26.25" customHeight="1" thickBot="1" x14ac:dyDescent="0.25">
      <c r="A15" s="65" t="s">
        <v>53</v>
      </c>
      <c r="B15" s="65" t="s">
        <v>54</v>
      </c>
      <c r="C15" s="66" t="s">
        <v>55</v>
      </c>
      <c r="D15" s="67"/>
      <c r="E15" s="138">
        <v>0.46677212245908573</v>
      </c>
      <c r="F15" s="138">
        <v>6.4553680920240008E-3</v>
      </c>
      <c r="G15" s="138">
        <v>0.47577718165408134</v>
      </c>
      <c r="H15" s="138" t="s">
        <v>442</v>
      </c>
      <c r="I15" s="138">
        <v>6.6211478628264006E-3</v>
      </c>
      <c r="J15" s="138">
        <v>1.0257110147556E-2</v>
      </c>
      <c r="K15" s="138">
        <v>1.3498711744788E-2</v>
      </c>
      <c r="L15" s="138">
        <v>6.1823557400400011E-4</v>
      </c>
      <c r="M15" s="138">
        <v>3.3835333636080003E-2</v>
      </c>
      <c r="N15" s="138">
        <v>6.1320918390498002E-3</v>
      </c>
      <c r="O15" s="138">
        <v>4.9064985155583005E-3</v>
      </c>
      <c r="P15" s="138">
        <v>1.0947015112752001E-3</v>
      </c>
      <c r="Q15" s="138">
        <v>3.1114244560752E-3</v>
      </c>
      <c r="R15" s="138">
        <v>2.0472924336088758E-2</v>
      </c>
      <c r="S15" s="138">
        <v>1.2900958992691676E-2</v>
      </c>
      <c r="T15" s="138">
        <v>0.42816818344543045</v>
      </c>
      <c r="U15" s="138">
        <v>5.1725405972822408E-3</v>
      </c>
      <c r="V15" s="138">
        <v>5.8006164389365802E-2</v>
      </c>
      <c r="W15" s="138">
        <v>1.3401632790000001E-3</v>
      </c>
      <c r="X15" s="138">
        <v>1.2303453278844003E-6</v>
      </c>
      <c r="Y15" s="138">
        <v>4.0799942295840005E-6</v>
      </c>
      <c r="Z15" s="138">
        <v>1.1604602419956002E-6</v>
      </c>
      <c r="AA15" s="138">
        <v>1.1604602419956002E-6</v>
      </c>
      <c r="AB15" s="138">
        <v>7.6312600414596012E-6</v>
      </c>
      <c r="AC15" s="138" t="s">
        <v>428</v>
      </c>
      <c r="AD15" s="138" t="s">
        <v>428</v>
      </c>
      <c r="AE15" s="55"/>
      <c r="AF15" s="147">
        <v>2689.8473412000003</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0.16121748412234629</v>
      </c>
      <c r="F16" s="138">
        <v>6.479156736000001E-4</v>
      </c>
      <c r="G16" s="138">
        <v>0.13313070630364293</v>
      </c>
      <c r="H16" s="138" t="s">
        <v>442</v>
      </c>
      <c r="I16" s="138">
        <v>4.4544202560000003E-2</v>
      </c>
      <c r="J16" s="138">
        <v>6.3981672768000014E-2</v>
      </c>
      <c r="K16" s="138">
        <v>6.6411356544000016E-2</v>
      </c>
      <c r="L16" s="138" t="s">
        <v>429</v>
      </c>
      <c r="M16" s="138">
        <v>0.1704517974071941</v>
      </c>
      <c r="N16" s="138">
        <v>2.2677048576000003E-2</v>
      </c>
      <c r="O16" s="138">
        <v>1.2958313472000002E-3</v>
      </c>
      <c r="P16" s="138">
        <v>2.4296837760000002E-2</v>
      </c>
      <c r="Q16" s="138">
        <v>8.9088405120000009E-3</v>
      </c>
      <c r="R16" s="138">
        <v>4.6163991744000007E-3</v>
      </c>
      <c r="S16" s="138">
        <v>2.0247364800000004E-2</v>
      </c>
      <c r="T16" s="138">
        <v>4.2114518784E-3</v>
      </c>
      <c r="U16" s="138">
        <v>2.3486943168E-3</v>
      </c>
      <c r="V16" s="138">
        <v>3.7255151232000003E-2</v>
      </c>
      <c r="W16" s="138">
        <v>2.1057259392E-2</v>
      </c>
      <c r="X16" s="138">
        <v>2.3486943168000002E-7</v>
      </c>
      <c r="Y16" s="138">
        <v>2.4296837760000003E-9</v>
      </c>
      <c r="Z16" s="138">
        <v>8.0989459200000005E-10</v>
      </c>
      <c r="AA16" s="138">
        <v>8.0989459200000005E-10</v>
      </c>
      <c r="AB16" s="138">
        <v>2.3891890464000001E-7</v>
      </c>
      <c r="AC16" s="138" t="s">
        <v>429</v>
      </c>
      <c r="AD16" s="138" t="s">
        <v>429</v>
      </c>
      <c r="AE16" s="55"/>
      <c r="AF16" s="147" t="s">
        <v>429</v>
      </c>
      <c r="AG16" s="147">
        <v>809.8945920000001</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0.28859612399999995</v>
      </c>
      <c r="F17" s="138">
        <v>0.13134828960000003</v>
      </c>
      <c r="G17" s="138">
        <v>1.0987333813728026</v>
      </c>
      <c r="H17" s="138" t="s">
        <v>442</v>
      </c>
      <c r="I17" s="138">
        <v>0.13260516695999999</v>
      </c>
      <c r="J17" s="138">
        <v>0.14374205496000006</v>
      </c>
      <c r="K17" s="138">
        <v>0.15249246696000002</v>
      </c>
      <c r="L17" s="138">
        <v>8.8105679424000001E-3</v>
      </c>
      <c r="M17" s="138">
        <v>1.1612089799999998</v>
      </c>
      <c r="N17" s="138">
        <v>0.163379989152</v>
      </c>
      <c r="O17" s="138">
        <v>2.1989743488000004E-3</v>
      </c>
      <c r="P17" s="138">
        <v>1.0138754880000002E-2</v>
      </c>
      <c r="Q17" s="138">
        <v>4.9990391999999995E-3</v>
      </c>
      <c r="R17" s="138">
        <v>1.6940295216E-2</v>
      </c>
      <c r="S17" s="138">
        <v>2.1552072163199997E-2</v>
      </c>
      <c r="T17" s="138">
        <v>2.6682978816E-2</v>
      </c>
      <c r="U17" s="138">
        <v>2.247976656E-3</v>
      </c>
      <c r="V17" s="138">
        <v>0.24390287136</v>
      </c>
      <c r="W17" s="138">
        <v>0.24653553120000002</v>
      </c>
      <c r="X17" s="138">
        <v>5.5324375200000005E-2</v>
      </c>
      <c r="Y17" s="138">
        <v>7.2142750800000016E-2</v>
      </c>
      <c r="Z17" s="138">
        <v>2.8847052000000001E-2</v>
      </c>
      <c r="AA17" s="138">
        <v>2.2524984000000001E-2</v>
      </c>
      <c r="AB17" s="138">
        <v>0.17883916200000002</v>
      </c>
      <c r="AC17" s="138">
        <v>7.5278664000000002E-4</v>
      </c>
      <c r="AD17" s="138">
        <v>0.20640924000000002</v>
      </c>
      <c r="AE17" s="55"/>
      <c r="AF17" s="147">
        <v>251.20800000000003</v>
      </c>
      <c r="AG17" s="147">
        <v>1214.172</v>
      </c>
      <c r="AH17" s="147">
        <v>795.49200000000008</v>
      </c>
      <c r="AI17" s="147" t="s">
        <v>430</v>
      </c>
      <c r="AJ17" s="147" t="s">
        <v>430</v>
      </c>
      <c r="AK17" s="147" t="s">
        <v>428</v>
      </c>
      <c r="AL17" s="45" t="s">
        <v>49</v>
      </c>
    </row>
    <row r="18" spans="1:38" s="2" customFormat="1" ht="26.25" customHeight="1" thickBot="1" x14ac:dyDescent="0.25">
      <c r="A18" s="65" t="s">
        <v>53</v>
      </c>
      <c r="B18" s="65" t="s">
        <v>60</v>
      </c>
      <c r="C18" s="66" t="s">
        <v>61</v>
      </c>
      <c r="D18" s="67"/>
      <c r="E18" s="138">
        <v>2.0331517182716987</v>
      </c>
      <c r="F18" s="138">
        <v>0.12385960930913888</v>
      </c>
      <c r="G18" s="138">
        <v>15.963502318858673</v>
      </c>
      <c r="H18" s="138" t="s">
        <v>442</v>
      </c>
      <c r="I18" s="138">
        <v>0.16917667560387767</v>
      </c>
      <c r="J18" s="138">
        <v>0.21924655207408042</v>
      </c>
      <c r="K18" s="138">
        <v>0.27917311117807864</v>
      </c>
      <c r="L18" s="138">
        <v>9.2154994712951924E-2</v>
      </c>
      <c r="M18" s="138">
        <v>0.46232795879002392</v>
      </c>
      <c r="N18" s="138">
        <v>0.16458034781103384</v>
      </c>
      <c r="O18" s="138">
        <v>3.0565291581361922E-3</v>
      </c>
      <c r="P18" s="138">
        <v>1.8090453215696782E-3</v>
      </c>
      <c r="Q18" s="138">
        <v>1.0125221155890669E-2</v>
      </c>
      <c r="R18" s="138">
        <v>0.12778662002061003</v>
      </c>
      <c r="S18" s="138">
        <v>7.2289070177222983E-2</v>
      </c>
      <c r="T18" s="138">
        <v>2.5848024736461728</v>
      </c>
      <c r="U18" s="138">
        <v>1.0801592543098382E-3</v>
      </c>
      <c r="V18" s="138">
        <v>8.7941633359083116E-2</v>
      </c>
      <c r="W18" s="138">
        <v>2.2317995023747664E-2</v>
      </c>
      <c r="X18" s="138">
        <v>2.076836230686533E-2</v>
      </c>
      <c r="Y18" s="138">
        <v>0.15153005990056098</v>
      </c>
      <c r="Z18" s="138">
        <v>1.7878105501832015E-2</v>
      </c>
      <c r="AA18" s="138">
        <v>1.5674969265237992E-2</v>
      </c>
      <c r="AB18" s="138">
        <v>0.20585149697449631</v>
      </c>
      <c r="AC18" s="138">
        <v>2.5663539303154172E-5</v>
      </c>
      <c r="AD18" s="138">
        <v>7.036776905703564E-3</v>
      </c>
      <c r="AE18" s="55"/>
      <c r="AF18" s="147">
        <v>10141.284443679118</v>
      </c>
      <c r="AG18" s="147">
        <v>41.392805327668022</v>
      </c>
      <c r="AH18" s="147">
        <v>702.06405083834909</v>
      </c>
      <c r="AI18" s="147" t="s">
        <v>430</v>
      </c>
      <c r="AJ18" s="147" t="s">
        <v>430</v>
      </c>
      <c r="AK18" s="147" t="s">
        <v>428</v>
      </c>
      <c r="AL18" s="45" t="s">
        <v>49</v>
      </c>
    </row>
    <row r="19" spans="1:38" s="2" customFormat="1" ht="26.25" customHeight="1" thickBot="1" x14ac:dyDescent="0.25">
      <c r="A19" s="65" t="s">
        <v>53</v>
      </c>
      <c r="B19" s="65" t="s">
        <v>62</v>
      </c>
      <c r="C19" s="66" t="s">
        <v>63</v>
      </c>
      <c r="D19" s="67"/>
      <c r="E19" s="138">
        <v>0.58401683196899068</v>
      </c>
      <c r="F19" s="138">
        <v>0.17403974084220011</v>
      </c>
      <c r="G19" s="138">
        <v>2.1180998500443704</v>
      </c>
      <c r="H19" s="138" t="s">
        <v>442</v>
      </c>
      <c r="I19" s="138">
        <v>0.11197865687498856</v>
      </c>
      <c r="J19" s="138">
        <v>0.12692558963828807</v>
      </c>
      <c r="K19" s="138">
        <v>0.14196979616307218</v>
      </c>
      <c r="L19" s="138">
        <v>2.0346653004141294E-2</v>
      </c>
      <c r="M19" s="138">
        <v>0.88715282929390538</v>
      </c>
      <c r="N19" s="138">
        <v>0.12793921264203387</v>
      </c>
      <c r="O19" s="138">
        <v>1.8593116426261803E-3</v>
      </c>
      <c r="P19" s="138">
        <v>8.2936712309694682E-3</v>
      </c>
      <c r="Q19" s="138">
        <v>5.0562078489056334E-3</v>
      </c>
      <c r="R19" s="138">
        <v>3.1054439830430172E-2</v>
      </c>
      <c r="S19" s="138">
        <v>2.4989100327664365E-2</v>
      </c>
      <c r="T19" s="138">
        <v>0.43099906829086748</v>
      </c>
      <c r="U19" s="138">
        <v>1.7595073229212251E-3</v>
      </c>
      <c r="V19" s="138">
        <v>0.16803678330909899</v>
      </c>
      <c r="W19" s="138">
        <v>0.15676692337762435</v>
      </c>
      <c r="X19" s="138">
        <v>3.7706178200752796E-2</v>
      </c>
      <c r="Y19" s="138">
        <v>6.911932408950161E-2</v>
      </c>
      <c r="Z19" s="138">
        <v>2.0790696089484455E-2</v>
      </c>
      <c r="AA19" s="138">
        <v>1.6509180381771314E-2</v>
      </c>
      <c r="AB19" s="138">
        <v>0.14412537876151019</v>
      </c>
      <c r="AC19" s="138">
        <v>4.7187103434965231E-4</v>
      </c>
      <c r="AD19" s="138">
        <v>0.1293839932894208</v>
      </c>
      <c r="AE19" s="55"/>
      <c r="AF19" s="147">
        <v>1769.9375073629674</v>
      </c>
      <c r="AG19" s="147">
        <v>761.08231346718117</v>
      </c>
      <c r="AH19" s="147">
        <v>3773.9029472353418</v>
      </c>
      <c r="AI19" s="147" t="s">
        <v>430</v>
      </c>
      <c r="AJ19" s="147" t="s">
        <v>430</v>
      </c>
      <c r="AK19" s="147" t="s">
        <v>428</v>
      </c>
      <c r="AL19" s="45" t="s">
        <v>49</v>
      </c>
    </row>
    <row r="20" spans="1:38" s="2" customFormat="1" ht="26.25" customHeight="1" thickBot="1" x14ac:dyDescent="0.25">
      <c r="A20" s="65" t="s">
        <v>53</v>
      </c>
      <c r="B20" s="65" t="s">
        <v>64</v>
      </c>
      <c r="C20" s="66" t="s">
        <v>65</v>
      </c>
      <c r="D20" s="67"/>
      <c r="E20" s="138">
        <v>3.7716610237688852E-2</v>
      </c>
      <c r="F20" s="138">
        <v>4.0527621584083929E-3</v>
      </c>
      <c r="G20" s="138">
        <v>0.33888332185760794</v>
      </c>
      <c r="H20" s="138" t="s">
        <v>442</v>
      </c>
      <c r="I20" s="138">
        <v>6.0172800501847147E-3</v>
      </c>
      <c r="J20" s="138">
        <v>7.8364391391097868E-3</v>
      </c>
      <c r="K20" s="138">
        <v>1.0019430045819873E-2</v>
      </c>
      <c r="L20" s="138">
        <v>3.3623681986028131E-3</v>
      </c>
      <c r="M20" s="138">
        <v>1.5075832512974022E-2</v>
      </c>
      <c r="N20" s="138">
        <v>5.82150729689876E-3</v>
      </c>
      <c r="O20" s="138">
        <v>1.0916576270865662E-4</v>
      </c>
      <c r="P20" s="138">
        <v>4.6113605669869012E-5</v>
      </c>
      <c r="Q20" s="138">
        <v>3.6563374813526779E-4</v>
      </c>
      <c r="R20" s="138">
        <v>4.6572815185937193E-3</v>
      </c>
      <c r="S20" s="138">
        <v>2.6196359382412112E-3</v>
      </c>
      <c r="T20" s="138">
        <v>9.459650687504928E-2</v>
      </c>
      <c r="U20" s="138">
        <v>3.7428301381648338E-5</v>
      </c>
      <c r="V20" s="138">
        <v>2.9238086338369651E-3</v>
      </c>
      <c r="W20" s="138">
        <v>5.0936454489902033E-4</v>
      </c>
      <c r="X20" s="138">
        <v>6.9128045379152742E-4</v>
      </c>
      <c r="Y20" s="138">
        <v>5.4574772667752179E-3</v>
      </c>
      <c r="Z20" s="138">
        <v>6.1851409023452463E-4</v>
      </c>
      <c r="AA20" s="138">
        <v>5.4574772667752172E-4</v>
      </c>
      <c r="AB20" s="138">
        <v>7.313019537478792E-3</v>
      </c>
      <c r="AC20" s="138" t="s">
        <v>430</v>
      </c>
      <c r="AD20" s="138" t="s">
        <v>430</v>
      </c>
      <c r="AE20" s="55"/>
      <c r="AF20" s="147">
        <v>381.85112128754702</v>
      </c>
      <c r="AG20" s="147" t="s">
        <v>430</v>
      </c>
      <c r="AH20" s="147" t="s">
        <v>430</v>
      </c>
      <c r="AI20" s="147" t="s">
        <v>430</v>
      </c>
      <c r="AJ20" s="147" t="s">
        <v>430</v>
      </c>
      <c r="AK20" s="147" t="s">
        <v>428</v>
      </c>
      <c r="AL20" s="45" t="s">
        <v>49</v>
      </c>
    </row>
    <row r="21" spans="1:38" s="2" customFormat="1" ht="26.25" customHeight="1" thickBot="1" x14ac:dyDescent="0.25">
      <c r="A21" s="65" t="s">
        <v>53</v>
      </c>
      <c r="B21" s="65" t="s">
        <v>66</v>
      </c>
      <c r="C21" s="66" t="s">
        <v>67</v>
      </c>
      <c r="D21" s="67"/>
      <c r="E21" s="138">
        <v>1.5126792386049335</v>
      </c>
      <c r="F21" s="138">
        <v>0.45777968695357196</v>
      </c>
      <c r="G21" s="138">
        <v>7.5639224310749977</v>
      </c>
      <c r="H21" s="138" t="s">
        <v>442</v>
      </c>
      <c r="I21" s="138">
        <v>0.4314184142503123</v>
      </c>
      <c r="J21" s="138">
        <v>0.48770709552765923</v>
      </c>
      <c r="K21" s="138">
        <v>0.54353999447973866</v>
      </c>
      <c r="L21" s="138">
        <v>7.4231760799931559E-2</v>
      </c>
      <c r="M21" s="138">
        <v>3.2582623838390012</v>
      </c>
      <c r="N21" s="138">
        <v>0.50446401494838433</v>
      </c>
      <c r="O21" s="138">
        <v>7.2662450758998257E-3</v>
      </c>
      <c r="P21" s="138">
        <v>2.7903534340460209E-2</v>
      </c>
      <c r="Q21" s="138">
        <v>1.8591251265826909E-2</v>
      </c>
      <c r="R21" s="138">
        <v>0.11476368797548062</v>
      </c>
      <c r="S21" s="138">
        <v>9.5064625349050941E-2</v>
      </c>
      <c r="T21" s="138">
        <v>1.5245434621761738</v>
      </c>
      <c r="U21" s="138">
        <v>6.439594013599963E-3</v>
      </c>
      <c r="V21" s="138">
        <v>0.6662044286136144</v>
      </c>
      <c r="W21" s="138">
        <v>0.64324141103822285</v>
      </c>
      <c r="X21" s="138">
        <v>0.15205150464260558</v>
      </c>
      <c r="Y21" s="138">
        <v>0.26871794981243818</v>
      </c>
      <c r="Z21" s="138">
        <v>8.3236052557037768E-2</v>
      </c>
      <c r="AA21" s="138">
        <v>6.5732681639952592E-2</v>
      </c>
      <c r="AB21" s="138">
        <v>0.56973818865203418</v>
      </c>
      <c r="AC21" s="138">
        <v>2.3861530315939282E-3</v>
      </c>
      <c r="AD21" s="138">
        <v>0.52403153124349644</v>
      </c>
      <c r="AE21" s="55"/>
      <c r="AF21" s="147">
        <v>5796.92139777999</v>
      </c>
      <c r="AG21" s="147">
        <v>3082.5048896676262</v>
      </c>
      <c r="AH21" s="147">
        <v>5432.3485871750709</v>
      </c>
      <c r="AI21" s="147" t="s">
        <v>430</v>
      </c>
      <c r="AJ21" s="147" t="s">
        <v>430</v>
      </c>
      <c r="AK21" s="147" t="s">
        <v>428</v>
      </c>
      <c r="AL21" s="45" t="s">
        <v>49</v>
      </c>
    </row>
    <row r="22" spans="1:38" s="2" customFormat="1" ht="26.25" customHeight="1" thickBot="1" x14ac:dyDescent="0.25">
      <c r="A22" s="65" t="s">
        <v>53</v>
      </c>
      <c r="B22" s="69" t="s">
        <v>68</v>
      </c>
      <c r="C22" s="66" t="s">
        <v>69</v>
      </c>
      <c r="D22" s="67"/>
      <c r="E22" s="138">
        <v>3.3392779276361058</v>
      </c>
      <c r="F22" s="138">
        <v>0.44838231270611822</v>
      </c>
      <c r="G22" s="138">
        <v>2.2381953082976214</v>
      </c>
      <c r="H22" s="138" t="s">
        <v>442</v>
      </c>
      <c r="I22" s="138">
        <v>0.46840146995408777</v>
      </c>
      <c r="J22" s="138">
        <v>0.5387717283769754</v>
      </c>
      <c r="K22" s="138">
        <v>0.58695710955379832</v>
      </c>
      <c r="L22" s="138">
        <v>5.8973443036940083E-2</v>
      </c>
      <c r="M22" s="138">
        <v>3.9021021193981484</v>
      </c>
      <c r="N22" s="138">
        <v>3.0607173954526539E-2</v>
      </c>
      <c r="O22" s="138">
        <v>4.1467915179224379E-3</v>
      </c>
      <c r="P22" s="138">
        <v>2.4695366473551743E-2</v>
      </c>
      <c r="Q22" s="138">
        <v>4.4383335106179957E-2</v>
      </c>
      <c r="R22" s="138">
        <v>8.4476702445051802E-2</v>
      </c>
      <c r="S22" s="138">
        <v>0.11455255695275819</v>
      </c>
      <c r="T22" s="138">
        <v>0.45310661819563014</v>
      </c>
      <c r="U22" s="138">
        <v>4.1041454077656109E-2</v>
      </c>
      <c r="V22" s="138">
        <v>0.69625140718785428</v>
      </c>
      <c r="W22" s="138">
        <v>8.6168233602333631E-3</v>
      </c>
      <c r="X22" s="138">
        <v>2.8389747027300514E-3</v>
      </c>
      <c r="Y22" s="138">
        <v>2.203751310375953E-2</v>
      </c>
      <c r="Z22" s="138">
        <v>2.5704759684855847E-3</v>
      </c>
      <c r="AA22" s="138">
        <v>2.2279052260805012E-3</v>
      </c>
      <c r="AB22" s="138">
        <v>2.9674869001055669E-2</v>
      </c>
      <c r="AC22" s="138">
        <v>7.4072008160615752E-3</v>
      </c>
      <c r="AD22" s="138">
        <v>0.16585688783790054</v>
      </c>
      <c r="AE22" s="55"/>
      <c r="AF22" s="147">
        <v>3723.7151088628502</v>
      </c>
      <c r="AG22" s="147">
        <v>3959.9286659585027</v>
      </c>
      <c r="AH22" s="147">
        <v>2410.345251358116</v>
      </c>
      <c r="AI22" s="147" t="s">
        <v>430</v>
      </c>
      <c r="AJ22" s="147" t="s">
        <v>430</v>
      </c>
      <c r="AK22" s="147" t="s">
        <v>428</v>
      </c>
      <c r="AL22" s="45" t="s">
        <v>49</v>
      </c>
    </row>
    <row r="23" spans="1:38" s="2" customFormat="1" ht="26.25" customHeight="1" thickBot="1" x14ac:dyDescent="0.25">
      <c r="A23" s="65" t="s">
        <v>70</v>
      </c>
      <c r="B23" s="69" t="s">
        <v>393</v>
      </c>
      <c r="C23" s="66" t="s">
        <v>389</v>
      </c>
      <c r="D23" s="112"/>
      <c r="E23" s="138">
        <v>1.7038676782709801</v>
      </c>
      <c r="F23" s="138">
        <v>0.17634500442922249</v>
      </c>
      <c r="G23" s="138">
        <v>0.31297347890260885</v>
      </c>
      <c r="H23" s="138">
        <v>4.1775541469759545E-4</v>
      </c>
      <c r="I23" s="138">
        <v>0.10986967406546759</v>
      </c>
      <c r="J23" s="138">
        <v>0.10986967406546759</v>
      </c>
      <c r="K23" s="138">
        <v>0.10986967406546759</v>
      </c>
      <c r="L23" s="138">
        <v>6.8198571449382475E-2</v>
      </c>
      <c r="M23" s="138">
        <v>0.56261210474398671</v>
      </c>
      <c r="N23" s="138">
        <v>3.6184519563853906E-2</v>
      </c>
      <c r="O23" s="138">
        <v>5.2219426837199435E-4</v>
      </c>
      <c r="P23" s="138">
        <v>2.2615324727408694E-4</v>
      </c>
      <c r="Q23" s="138">
        <v>2.2615324727408691E-3</v>
      </c>
      <c r="R23" s="138">
        <v>2.6109713418599714E-3</v>
      </c>
      <c r="S23" s="138">
        <v>8.8773025623239035E-2</v>
      </c>
      <c r="T23" s="138">
        <v>3.6553598786039604E-3</v>
      </c>
      <c r="U23" s="138">
        <v>5.2219426837199435E-4</v>
      </c>
      <c r="V23" s="138">
        <v>5.2219426837199434E-2</v>
      </c>
      <c r="W23" s="138">
        <v>3.1661454618372169E-3</v>
      </c>
      <c r="X23" s="138">
        <v>1.566582805115983E-3</v>
      </c>
      <c r="Y23" s="138">
        <v>2.6109713418599714E-3</v>
      </c>
      <c r="Z23" s="138">
        <v>3.8446052036594778E-3</v>
      </c>
      <c r="AA23" s="138">
        <v>3.3922987091113042E-3</v>
      </c>
      <c r="AB23" s="138">
        <v>1.1414458059746736E-2</v>
      </c>
      <c r="AC23" s="138">
        <v>0</v>
      </c>
      <c r="AD23" s="138">
        <v>0</v>
      </c>
      <c r="AE23" s="55"/>
      <c r="AF23" s="147">
        <v>2261.5324727408693</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1.0632581511241661</v>
      </c>
      <c r="F24" s="138">
        <v>0.32473622706040334</v>
      </c>
      <c r="G24" s="138">
        <v>4.3214914418874608</v>
      </c>
      <c r="H24" s="138">
        <v>7.8002570766100676E-2</v>
      </c>
      <c r="I24" s="138">
        <v>0.23839094550158771</v>
      </c>
      <c r="J24" s="138">
        <v>0.26681509920414959</v>
      </c>
      <c r="K24" s="138">
        <v>0.30356163330622438</v>
      </c>
      <c r="L24" s="138">
        <v>7.4149299227033769E-2</v>
      </c>
      <c r="M24" s="138">
        <v>1.345141215215369</v>
      </c>
      <c r="N24" s="138">
        <v>0.16453096003783502</v>
      </c>
      <c r="O24" s="138">
        <v>3.4777374548856078E-2</v>
      </c>
      <c r="P24" s="138">
        <v>5.5187189436524311E-3</v>
      </c>
      <c r="Q24" s="138">
        <v>6.2603627947699133E-3</v>
      </c>
      <c r="R24" s="138">
        <v>0.12109600019686359</v>
      </c>
      <c r="S24" s="138">
        <v>5.1931168111952399E-2</v>
      </c>
      <c r="T24" s="138">
        <v>1.2353918461544628</v>
      </c>
      <c r="U24" s="138">
        <v>2.2771382632516312E-3</v>
      </c>
      <c r="V24" s="138">
        <v>1.3742391495748496</v>
      </c>
      <c r="W24" s="138">
        <v>8.2330923291044578E-2</v>
      </c>
      <c r="X24" s="138">
        <v>2.0342615362180672E-2</v>
      </c>
      <c r="Y24" s="138">
        <v>8.6956061886690736E-2</v>
      </c>
      <c r="Z24" s="138">
        <v>1.3857503695802671E-2</v>
      </c>
      <c r="AA24" s="138">
        <v>1.0549452901355111E-2</v>
      </c>
      <c r="AB24" s="138">
        <v>0.13170563384602918</v>
      </c>
      <c r="AC24" s="138">
        <v>2.3506909375033418E-3</v>
      </c>
      <c r="AD24" s="138">
        <v>2.5642760677398461E-2</v>
      </c>
      <c r="AE24" s="55"/>
      <c r="AF24" s="147">
        <v>6396.4712422116136</v>
      </c>
      <c r="AG24" s="147">
        <v>150.59422387470721</v>
      </c>
      <c r="AH24" s="147">
        <v>2874.3129941229072</v>
      </c>
      <c r="AI24" s="147">
        <v>2545</v>
      </c>
      <c r="AJ24" s="147" t="s">
        <v>430</v>
      </c>
      <c r="AK24" s="147" t="s">
        <v>428</v>
      </c>
      <c r="AL24" s="45" t="s">
        <v>49</v>
      </c>
    </row>
    <row r="25" spans="1:38" s="2" customFormat="1" ht="26.25" customHeight="1" thickBot="1" x14ac:dyDescent="0.25">
      <c r="A25" s="65" t="s">
        <v>73</v>
      </c>
      <c r="B25" s="69" t="s">
        <v>74</v>
      </c>
      <c r="C25" s="71" t="s">
        <v>75</v>
      </c>
      <c r="D25" s="67"/>
      <c r="E25" s="138">
        <v>0.87816788192657302</v>
      </c>
      <c r="F25" s="138">
        <v>0.10670767311544951</v>
      </c>
      <c r="G25" s="138">
        <v>5.7556707672296564E-2</v>
      </c>
      <c r="H25" s="138" t="s">
        <v>442</v>
      </c>
      <c r="I25" s="138">
        <v>7.3742487282867936E-3</v>
      </c>
      <c r="J25" s="138">
        <v>7.3742487282867936E-3</v>
      </c>
      <c r="K25" s="138">
        <v>7.3742487282867936E-3</v>
      </c>
      <c r="L25" s="138">
        <v>3.5396393895776607E-3</v>
      </c>
      <c r="M25" s="138">
        <v>0.77689419549882999</v>
      </c>
      <c r="N25" s="138">
        <v>2.4173574703482376E-4</v>
      </c>
      <c r="O25" s="138">
        <v>1.8130181027611783E-5</v>
      </c>
      <c r="P25" s="138">
        <v>3.626036205522356E-4</v>
      </c>
      <c r="Q25" s="138">
        <v>9.06509051380589E-5</v>
      </c>
      <c r="R25" s="138">
        <v>6.0433936758705949E-4</v>
      </c>
      <c r="S25" s="138">
        <v>6.647733043457654E-4</v>
      </c>
      <c r="T25" s="138">
        <v>2.4173574703482378E-5</v>
      </c>
      <c r="U25" s="138">
        <v>3.323866521728827E-4</v>
      </c>
      <c r="V25" s="138">
        <v>8.7629208300123621E-2</v>
      </c>
      <c r="W25" s="138" t="s">
        <v>442</v>
      </c>
      <c r="X25" s="138" t="s">
        <v>442</v>
      </c>
      <c r="Y25" s="138" t="s">
        <v>442</v>
      </c>
      <c r="Z25" s="138" t="s">
        <v>442</v>
      </c>
      <c r="AA25" s="138" t="s">
        <v>442</v>
      </c>
      <c r="AB25" s="138" t="s">
        <v>442</v>
      </c>
      <c r="AC25" s="138" t="s">
        <v>428</v>
      </c>
      <c r="AD25" s="138" t="s">
        <v>428</v>
      </c>
      <c r="AE25" s="55"/>
      <c r="AF25" s="147">
        <v>3021.696837935297</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7.9815118975860161E-2</v>
      </c>
      <c r="F26" s="138">
        <v>5.9014367740999807E-3</v>
      </c>
      <c r="G26" s="138">
        <v>4.9084532971891059E-3</v>
      </c>
      <c r="H26" s="138" t="s">
        <v>442</v>
      </c>
      <c r="I26" s="138">
        <v>4.3838466592813463E-4</v>
      </c>
      <c r="J26" s="138">
        <v>4.3838466592813463E-4</v>
      </c>
      <c r="K26" s="138">
        <v>4.3838466592813463E-4</v>
      </c>
      <c r="L26" s="138">
        <v>2.1042463964550463E-4</v>
      </c>
      <c r="M26" s="138">
        <v>5.5118674346078887E-2</v>
      </c>
      <c r="N26" s="138">
        <v>0.68490400831023823</v>
      </c>
      <c r="O26" s="138">
        <v>3.3932247456170231E-6</v>
      </c>
      <c r="P26" s="138">
        <v>3.8974004346302733E-5</v>
      </c>
      <c r="Q26" s="138">
        <v>8.0128407092171919E-6</v>
      </c>
      <c r="R26" s="138">
        <v>5.7387919193523432E-5</v>
      </c>
      <c r="S26" s="138">
        <v>6.0883775263819172E-5</v>
      </c>
      <c r="T26" s="138">
        <v>4.1858594092503716E-6</v>
      </c>
      <c r="U26" s="138">
        <v>2.8549698952664302E-5</v>
      </c>
      <c r="V26" s="138">
        <v>7.5085301698533504E-3</v>
      </c>
      <c r="W26" s="138" t="s">
        <v>442</v>
      </c>
      <c r="X26" s="138" t="s">
        <v>442</v>
      </c>
      <c r="Y26" s="138" t="s">
        <v>442</v>
      </c>
      <c r="Z26" s="138" t="s">
        <v>442</v>
      </c>
      <c r="AA26" s="138" t="s">
        <v>442</v>
      </c>
      <c r="AB26" s="138" t="s">
        <v>442</v>
      </c>
      <c r="AC26" s="138" t="s">
        <v>428</v>
      </c>
      <c r="AD26" s="138" t="s">
        <v>428</v>
      </c>
      <c r="AE26" s="55"/>
      <c r="AF26" s="147">
        <v>257.86450162799451</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37.092380700992386</v>
      </c>
      <c r="F27" s="138">
        <v>24.82484588453077</v>
      </c>
      <c r="G27" s="138">
        <v>2.0233198502700467</v>
      </c>
      <c r="H27" s="138">
        <v>3.2249663419291086E-2</v>
      </c>
      <c r="I27" s="138">
        <v>0.40759218415826437</v>
      </c>
      <c r="J27" s="138">
        <v>0.40759218415826448</v>
      </c>
      <c r="K27" s="138">
        <v>0.4075921841582642</v>
      </c>
      <c r="L27" s="138">
        <v>0.17347812597657147</v>
      </c>
      <c r="M27" s="138">
        <v>231.88160001413516</v>
      </c>
      <c r="N27" s="138">
        <v>136.6197327407956</v>
      </c>
      <c r="O27" s="138">
        <v>1.7157348516844405E-4</v>
      </c>
      <c r="P27" s="138">
        <v>7.7380760678501795E-3</v>
      </c>
      <c r="Q27" s="138">
        <v>2.5955726345684894E-4</v>
      </c>
      <c r="R27" s="138">
        <v>6.0131436728646497E-3</v>
      </c>
      <c r="S27" s="138">
        <v>4.2624609501554639E-3</v>
      </c>
      <c r="T27" s="138">
        <v>1.9401395438743627E-3</v>
      </c>
      <c r="U27" s="138">
        <v>1.7596755657680989E-4</v>
      </c>
      <c r="V27" s="138">
        <v>2.9166468977424594E-2</v>
      </c>
      <c r="W27" s="138">
        <v>0.48297809999999997</v>
      </c>
      <c r="X27" s="138">
        <v>1.0315672556199999E-2</v>
      </c>
      <c r="Y27" s="138">
        <v>1.6738652399300002E-2</v>
      </c>
      <c r="Z27" s="138">
        <v>7.2225858051999997E-3</v>
      </c>
      <c r="AA27" s="138">
        <v>1.8432978555799999E-2</v>
      </c>
      <c r="AB27" s="138">
        <v>5.2709889316500003E-2</v>
      </c>
      <c r="AC27" s="138">
        <v>4.829783E-4</v>
      </c>
      <c r="AD27" s="138">
        <v>1.00222E-4</v>
      </c>
      <c r="AE27" s="55"/>
      <c r="AF27" s="147">
        <v>41645.789932996551</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3.7183775075327126</v>
      </c>
      <c r="F28" s="138">
        <v>0.87917209266192842</v>
      </c>
      <c r="G28" s="138">
        <v>0.73721930905697142</v>
      </c>
      <c r="H28" s="138">
        <v>3.3206661226327264E-3</v>
      </c>
      <c r="I28" s="138">
        <v>0.80180878246473208</v>
      </c>
      <c r="J28" s="138">
        <v>0.80180878246473208</v>
      </c>
      <c r="K28" s="138">
        <v>0.80180878246473219</v>
      </c>
      <c r="L28" s="138">
        <v>0.37592398766581331</v>
      </c>
      <c r="M28" s="138">
        <v>9.3183870278525731</v>
      </c>
      <c r="N28" s="138">
        <v>5.6705170192210179</v>
      </c>
      <c r="O28" s="138">
        <v>1.528671095111837E-5</v>
      </c>
      <c r="P28" s="138">
        <v>1.1867149616823882E-3</v>
      </c>
      <c r="Q28" s="138">
        <v>2.7104010709147463E-5</v>
      </c>
      <c r="R28" s="138">
        <v>1.6377139612043946E-3</v>
      </c>
      <c r="S28" s="138">
        <v>1.1077828000921575E-3</v>
      </c>
      <c r="T28" s="138">
        <v>1.1318801170081255E-4</v>
      </c>
      <c r="U28" s="138">
        <v>2.3634599516058201E-5</v>
      </c>
      <c r="V28" s="138">
        <v>4.1501455770977958E-3</v>
      </c>
      <c r="W28" s="138">
        <v>1.8711000000000002E-2</v>
      </c>
      <c r="X28" s="138">
        <v>4.3326898090999995E-3</v>
      </c>
      <c r="Y28" s="138">
        <v>5.0203945667000004E-3</v>
      </c>
      <c r="Z28" s="138">
        <v>3.7509714630999998E-3</v>
      </c>
      <c r="AA28" s="138">
        <v>4.3147974420999994E-3</v>
      </c>
      <c r="AB28" s="138">
        <v>1.7418853280999999E-2</v>
      </c>
      <c r="AC28" s="138">
        <v>1.8711200000000001E-5</v>
      </c>
      <c r="AD28" s="138">
        <v>1.4912800000000001E-5</v>
      </c>
      <c r="AE28" s="55"/>
      <c r="AF28" s="147">
        <v>8792.1824826255106</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15.055285188876013</v>
      </c>
      <c r="F29" s="138">
        <v>0.91659161906170628</v>
      </c>
      <c r="G29" s="138">
        <v>1.4023209873643736</v>
      </c>
      <c r="H29" s="138">
        <v>4.6062638733568497E-3</v>
      </c>
      <c r="I29" s="138">
        <v>0.53218739497543865</v>
      </c>
      <c r="J29" s="138">
        <v>0.53218739497543843</v>
      </c>
      <c r="K29" s="138">
        <v>0.53218739497543865</v>
      </c>
      <c r="L29" s="138">
        <v>0.26609097520609376</v>
      </c>
      <c r="M29" s="138">
        <v>3.2750977716034559</v>
      </c>
      <c r="N29" s="138">
        <v>0.791046578693267</v>
      </c>
      <c r="O29" s="138">
        <v>1.8375818549576749E-5</v>
      </c>
      <c r="P29" s="138">
        <v>1.8873506085749869E-3</v>
      </c>
      <c r="Q29" s="138">
        <v>3.6267747837712305E-5</v>
      </c>
      <c r="R29" s="138">
        <v>2.9898518280088381E-3</v>
      </c>
      <c r="S29" s="138">
        <v>2.0062915798080118E-3</v>
      </c>
      <c r="T29" s="138">
        <v>8.0761613119924793E-5</v>
      </c>
      <c r="U29" s="138">
        <v>3.5783858576271113E-5</v>
      </c>
      <c r="V29" s="138">
        <v>6.4265778658855648E-3</v>
      </c>
      <c r="W29" s="138">
        <v>0.10072449999999999</v>
      </c>
      <c r="X29" s="138">
        <v>1.4389220828E-3</v>
      </c>
      <c r="Y29" s="138">
        <v>8.7134726126000001E-3</v>
      </c>
      <c r="Z29" s="138">
        <v>9.7367060936000005E-3</v>
      </c>
      <c r="AA29" s="138">
        <v>2.2383232401000002E-3</v>
      </c>
      <c r="AB29" s="138">
        <v>2.21274240291E-2</v>
      </c>
      <c r="AC29" s="138">
        <v>1.7426900000000001E-5</v>
      </c>
      <c r="AD29" s="138">
        <v>1.7426900000000001E-5</v>
      </c>
      <c r="AE29" s="55"/>
      <c r="AF29" s="147">
        <v>15285.560801295356</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2.143817743678705E-2</v>
      </c>
      <c r="F30" s="138">
        <v>0.15159527020271701</v>
      </c>
      <c r="G30" s="138">
        <v>4.4438596283913117E-3</v>
      </c>
      <c r="H30" s="138">
        <v>1.2573328959501374E-4</v>
      </c>
      <c r="I30" s="138">
        <v>3.0462098391856613E-3</v>
      </c>
      <c r="J30" s="138">
        <v>3.0462098391856609E-3</v>
      </c>
      <c r="K30" s="138">
        <v>3.0462098391856604E-3</v>
      </c>
      <c r="L30" s="138">
        <v>3.9095898528211095E-4</v>
      </c>
      <c r="M30" s="138">
        <v>1.2554383178515764</v>
      </c>
      <c r="N30" s="138">
        <v>0.36315427951738605</v>
      </c>
      <c r="O30" s="138">
        <v>3.955432740034406E-5</v>
      </c>
      <c r="P30" s="138">
        <v>1.9330789383502208E-5</v>
      </c>
      <c r="Q30" s="138">
        <v>6.6657894425869674E-7</v>
      </c>
      <c r="R30" s="138">
        <v>1.7867159546103235E-4</v>
      </c>
      <c r="S30" s="138">
        <v>6.6827036048609928E-3</v>
      </c>
      <c r="T30" s="138">
        <v>2.7862272638888515E-4</v>
      </c>
      <c r="U30" s="138">
        <v>3.9382792569477811E-5</v>
      </c>
      <c r="V30" s="138">
        <v>3.9345727266677363E-3</v>
      </c>
      <c r="W30" s="138">
        <v>1.8422999999999998E-3</v>
      </c>
      <c r="X30" s="138">
        <v>2.8070986299999999E-5</v>
      </c>
      <c r="Y30" s="138">
        <v>5.1463475000000005E-5</v>
      </c>
      <c r="Z30" s="138">
        <v>1.7544366499999999E-5</v>
      </c>
      <c r="AA30" s="138">
        <v>6.02356581E-5</v>
      </c>
      <c r="AB30" s="138">
        <v>1.5731448590000001E-4</v>
      </c>
      <c r="AC30" s="138">
        <v>1.8421999999999999E-6</v>
      </c>
      <c r="AD30" s="138">
        <v>1.8421999999999999E-6</v>
      </c>
      <c r="AE30" s="55"/>
      <c r="AF30" s="147">
        <v>100.10109723977085</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6.0046997601595162</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0.25098321119329592</v>
      </c>
      <c r="J32" s="138">
        <v>0.49343028331503286</v>
      </c>
      <c r="K32" s="138">
        <v>0.62036333757265449</v>
      </c>
      <c r="L32" s="138">
        <v>5.443706846467989E-2</v>
      </c>
      <c r="M32" s="138" t="s">
        <v>428</v>
      </c>
      <c r="N32" s="138">
        <v>1.9898881774875552</v>
      </c>
      <c r="O32" s="138">
        <v>8.5616481330506675E-3</v>
      </c>
      <c r="P32" s="138">
        <v>0</v>
      </c>
      <c r="Q32" s="138">
        <v>2.2676386696304372E-2</v>
      </c>
      <c r="R32" s="138">
        <v>0.74433498580380308</v>
      </c>
      <c r="S32" s="138">
        <v>16.356130478462966</v>
      </c>
      <c r="T32" s="138">
        <v>0.11331772857551424</v>
      </c>
      <c r="U32" s="138">
        <v>1.2407266751453091E-2</v>
      </c>
      <c r="V32" s="138">
        <v>5.007953821825982</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21502.796642729671</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0.11083627203491006</v>
      </c>
      <c r="J33" s="138">
        <v>0.20525235562020375</v>
      </c>
      <c r="K33" s="138">
        <v>0.41050471124040749</v>
      </c>
      <c r="L33" s="138">
        <v>4.3513499391483208E-3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21502.796642729671</v>
      </c>
      <c r="AL33" s="45" t="s">
        <v>413</v>
      </c>
    </row>
    <row r="34" spans="1:38" s="2" customFormat="1" ht="26.25" customHeight="1" thickBot="1" x14ac:dyDescent="0.25">
      <c r="A34" s="65" t="s">
        <v>70</v>
      </c>
      <c r="B34" s="65" t="s">
        <v>93</v>
      </c>
      <c r="C34" s="66" t="s">
        <v>94</v>
      </c>
      <c r="D34" s="67"/>
      <c r="E34" s="138">
        <v>2.1985305491105951</v>
      </c>
      <c r="F34" s="138">
        <v>0.19509860788863112</v>
      </c>
      <c r="G34" s="138">
        <v>0.25146448336799998</v>
      </c>
      <c r="H34" s="138">
        <v>2.9369682907965972E-4</v>
      </c>
      <c r="I34" s="138">
        <v>5.7480665119876262E-2</v>
      </c>
      <c r="J34" s="138">
        <v>6.0417633410672862E-2</v>
      </c>
      <c r="K34" s="138">
        <v>6.3774168600154668E-2</v>
      </c>
      <c r="L34" s="138">
        <v>4.1453209590100543E-2</v>
      </c>
      <c r="M34" s="138">
        <v>0.44893658159319405</v>
      </c>
      <c r="N34" s="138" t="s">
        <v>442</v>
      </c>
      <c r="O34" s="138">
        <v>4.1956689868522819E-4</v>
      </c>
      <c r="P34" s="138" t="s">
        <v>442</v>
      </c>
      <c r="Q34" s="138" t="s">
        <v>442</v>
      </c>
      <c r="R34" s="138">
        <v>2.0978344934261409E-3</v>
      </c>
      <c r="S34" s="138">
        <v>7.1326372776488789E-2</v>
      </c>
      <c r="T34" s="138">
        <v>2.9369682907965972E-3</v>
      </c>
      <c r="U34" s="138">
        <v>4.1956689868522819E-4</v>
      </c>
      <c r="V34" s="138">
        <v>4.1956689868522815E-2</v>
      </c>
      <c r="W34" s="138">
        <v>1.8763420562011027E-2</v>
      </c>
      <c r="X34" s="138">
        <v>1.2587006960556844E-3</v>
      </c>
      <c r="Y34" s="138">
        <v>2.0978344934261409E-3</v>
      </c>
      <c r="Z34" s="138">
        <v>1.8137973209943997E-3</v>
      </c>
      <c r="AA34" s="138">
        <v>4.1696490137802292E-4</v>
      </c>
      <c r="AB34" s="138">
        <v>5.5872974118542484E-3</v>
      </c>
      <c r="AC34" s="138" t="s">
        <v>428</v>
      </c>
      <c r="AD34" s="138" t="s">
        <v>428</v>
      </c>
      <c r="AE34" s="55"/>
      <c r="AF34" s="147">
        <v>1817.0712000000001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2.2441634812991125</v>
      </c>
      <c r="F36" s="138">
        <v>4.5649999999999989E-2</v>
      </c>
      <c r="G36" s="138">
        <v>1.1606645851335358</v>
      </c>
      <c r="H36" s="138" t="s">
        <v>442</v>
      </c>
      <c r="I36" s="138">
        <v>9.4571335296517886E-2</v>
      </c>
      <c r="J36" s="138">
        <v>0.11125261487688529</v>
      </c>
      <c r="K36" s="138">
        <v>0.11125261487688529</v>
      </c>
      <c r="L36" s="138">
        <v>1.4733489084667558E-2</v>
      </c>
      <c r="M36" s="138">
        <v>0.10028000000000001</v>
      </c>
      <c r="N36" s="138">
        <v>4.5100000000000001E-3</v>
      </c>
      <c r="O36" s="138">
        <v>4.7000000000000004E-4</v>
      </c>
      <c r="P36" s="138">
        <v>6.0999999999999997E-4</v>
      </c>
      <c r="Q36" s="138">
        <v>1.3880000000000002E-2</v>
      </c>
      <c r="R36" s="138">
        <v>1.4749999999999999E-2</v>
      </c>
      <c r="S36" s="138">
        <v>3.116E-2</v>
      </c>
      <c r="T36" s="138">
        <v>0.64700000000000002</v>
      </c>
      <c r="U36" s="138">
        <v>4.8999999999999998E-3</v>
      </c>
      <c r="V36" s="138">
        <v>3.2399999999999998E-2</v>
      </c>
      <c r="W36" s="138">
        <v>1.031E-2</v>
      </c>
      <c r="X36" s="138">
        <v>1.1400000000000001E-4</v>
      </c>
      <c r="Y36" s="138">
        <v>6.1399999999999996E-4</v>
      </c>
      <c r="Z36" s="138">
        <v>4.7000000000000004E-4</v>
      </c>
      <c r="AA36" s="138">
        <v>1.8699999999999999E-4</v>
      </c>
      <c r="AB36" s="138">
        <v>1.3849999999999999E-3</v>
      </c>
      <c r="AC36" s="138">
        <v>3.3600000000000006E-3</v>
      </c>
      <c r="AD36" s="138">
        <v>1.1666000000000001E-2</v>
      </c>
      <c r="AE36" s="55"/>
      <c r="AF36" s="147">
        <v>1127.8736784</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6.3911049631769259E-2</v>
      </c>
      <c r="F37" s="138">
        <v>2.1303683210589751E-3</v>
      </c>
      <c r="G37" s="138">
        <v>7.3999664932853211E-5</v>
      </c>
      <c r="H37" s="138" t="s">
        <v>442</v>
      </c>
      <c r="I37" s="138">
        <v>2.6629604013237189E-4</v>
      </c>
      <c r="J37" s="138">
        <v>2.6629604013237189E-4</v>
      </c>
      <c r="K37" s="138">
        <v>2.6629604013237189E-4</v>
      </c>
      <c r="L37" s="138">
        <v>6.6574010033092978E-6</v>
      </c>
      <c r="M37" s="138">
        <v>6.3911049631769253E-3</v>
      </c>
      <c r="N37" s="138">
        <v>1.9972203009927892E-6</v>
      </c>
      <c r="O37" s="138">
        <v>3.3287005016546488E-7</v>
      </c>
      <c r="P37" s="138">
        <v>1.3314802006618597E-4</v>
      </c>
      <c r="Q37" s="138">
        <v>1.5977762407942312E-4</v>
      </c>
      <c r="R37" s="138">
        <v>1.0119249525030134E-6</v>
      </c>
      <c r="S37" s="138">
        <v>1.0119249525030134E-7</v>
      </c>
      <c r="T37" s="138">
        <v>6.7905490233754832E-7</v>
      </c>
      <c r="U37" s="138">
        <v>1.4646282207280453E-5</v>
      </c>
      <c r="V37" s="138">
        <v>1.9972203009927892E-6</v>
      </c>
      <c r="W37" s="138" t="s">
        <v>428</v>
      </c>
      <c r="X37" s="138" t="s">
        <v>442</v>
      </c>
      <c r="Y37" s="138" t="s">
        <v>442</v>
      </c>
      <c r="Z37" s="138" t="s">
        <v>442</v>
      </c>
      <c r="AA37" s="138" t="s">
        <v>442</v>
      </c>
      <c r="AB37" s="138" t="s">
        <v>442</v>
      </c>
      <c r="AC37" s="138" t="s">
        <v>442</v>
      </c>
      <c r="AD37" s="138" t="s">
        <v>442</v>
      </c>
      <c r="AE37" s="55"/>
      <c r="AF37" s="147" t="s">
        <v>430</v>
      </c>
      <c r="AG37" s="147" t="s">
        <v>428</v>
      </c>
      <c r="AH37" s="147">
        <v>1331.4802006618595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2.9089836999102476</v>
      </c>
      <c r="F39" s="138">
        <v>0.45816085241532334</v>
      </c>
      <c r="G39" s="138">
        <v>11.397112586112664</v>
      </c>
      <c r="H39" s="138" t="s">
        <v>430</v>
      </c>
      <c r="I39" s="138">
        <v>0.5374274645053837</v>
      </c>
      <c r="J39" s="138">
        <v>0.6668355056127907</v>
      </c>
      <c r="K39" s="138">
        <v>0.81693723044555422</v>
      </c>
      <c r="L39" s="138">
        <v>0.22601519037731529</v>
      </c>
      <c r="M39" s="138">
        <v>2.3374813925960689</v>
      </c>
      <c r="N39" s="138">
        <v>0.55777843596728782</v>
      </c>
      <c r="O39" s="138">
        <v>9.4887071399329965E-3</v>
      </c>
      <c r="P39" s="138">
        <v>1.3574297901960687E-2</v>
      </c>
      <c r="Q39" s="138">
        <v>2.9331602349027909E-2</v>
      </c>
      <c r="R39" s="138">
        <v>0.31831820391919441</v>
      </c>
      <c r="S39" s="138">
        <v>0.19255739165546415</v>
      </c>
      <c r="T39" s="138">
        <v>6.1080904809946874</v>
      </c>
      <c r="U39" s="138">
        <v>5.0588011073532746E-3</v>
      </c>
      <c r="V39" s="138">
        <v>0.4637011700274315</v>
      </c>
      <c r="W39" s="138">
        <v>0.41768940936974702</v>
      </c>
      <c r="X39" s="138">
        <v>0.10662449319895895</v>
      </c>
      <c r="Y39" s="138">
        <v>0.43177538422390405</v>
      </c>
      <c r="Z39" s="138">
        <v>7.2177355450208952E-2</v>
      </c>
      <c r="AA39" s="138">
        <v>6.0393256289795319E-2</v>
      </c>
      <c r="AB39" s="138">
        <v>0.67097048916286728</v>
      </c>
      <c r="AC39" s="138">
        <v>5.9997683053396112E-3</v>
      </c>
      <c r="AD39" s="138">
        <v>0.23209440417931898</v>
      </c>
      <c r="AE39" s="55"/>
      <c r="AF39" s="147">
        <v>23820.063062470806</v>
      </c>
      <c r="AG39" s="147">
        <v>1365.243288453998</v>
      </c>
      <c r="AH39" s="147">
        <v>4068.6961692702134</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4.8493384516996585</v>
      </c>
      <c r="F41" s="138">
        <v>35.071296725869097</v>
      </c>
      <c r="G41" s="138">
        <v>26.756688970942132</v>
      </c>
      <c r="H41" s="138">
        <v>0.39960137610467844</v>
      </c>
      <c r="I41" s="138">
        <v>20.408274788966331</v>
      </c>
      <c r="J41" s="138">
        <v>20.445694788966328</v>
      </c>
      <c r="K41" s="138">
        <v>21.736445228176979</v>
      </c>
      <c r="L41" s="138">
        <v>1.9762656989697018</v>
      </c>
      <c r="M41" s="138">
        <v>290.47491532205942</v>
      </c>
      <c r="N41" s="138">
        <v>5.7060864080318767</v>
      </c>
      <c r="O41" s="138">
        <v>5.4029146088767369E-2</v>
      </c>
      <c r="P41" s="138">
        <v>0.17874830134172179</v>
      </c>
      <c r="Q41" s="138">
        <v>8.6149252902638682E-2</v>
      </c>
      <c r="R41" s="138">
        <v>0.61125058968118962</v>
      </c>
      <c r="S41" s="138">
        <v>1.1440428204807811</v>
      </c>
      <c r="T41" s="138">
        <v>0.56935251556940125</v>
      </c>
      <c r="U41" s="138">
        <v>6.7875248968235127</v>
      </c>
      <c r="V41" s="138">
        <v>12.274369520566871</v>
      </c>
      <c r="W41" s="138">
        <v>30.755634639302382</v>
      </c>
      <c r="X41" s="138">
        <v>6.3070163332352847</v>
      </c>
      <c r="Y41" s="138">
        <v>10.472768202872007</v>
      </c>
      <c r="Z41" s="138">
        <v>5.8763060517451793</v>
      </c>
      <c r="AA41" s="138">
        <v>4.7724109513463526</v>
      </c>
      <c r="AB41" s="138">
        <v>27.428501539198823</v>
      </c>
      <c r="AC41" s="138">
        <v>4.4418463828400132E-2</v>
      </c>
      <c r="AD41" s="138">
        <v>9.6142878258516493</v>
      </c>
      <c r="AE41" s="55"/>
      <c r="AF41" s="147">
        <v>16249.812008213645</v>
      </c>
      <c r="AG41" s="147">
        <v>56553.973916774397</v>
      </c>
      <c r="AH41" s="147">
        <v>4910.4879999999994</v>
      </c>
      <c r="AI41" s="147">
        <v>1871.0000000000002</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9.0081179136000014E-2</v>
      </c>
      <c r="F43" s="138">
        <v>9.0081179136000007E-3</v>
      </c>
      <c r="G43" s="138">
        <v>0.1246633438063104</v>
      </c>
      <c r="H43" s="138" t="s">
        <v>442</v>
      </c>
      <c r="I43" s="138">
        <v>1.4863394557440002E-2</v>
      </c>
      <c r="J43" s="138">
        <v>0</v>
      </c>
      <c r="K43" s="138">
        <v>1.4863394557440002E-2</v>
      </c>
      <c r="L43" s="138">
        <v>1.9367453514240001E-2</v>
      </c>
      <c r="M43" s="138">
        <v>3.6032471654400003E-2</v>
      </c>
      <c r="N43" s="138">
        <v>1.4412988661760001E-2</v>
      </c>
      <c r="O43" s="138">
        <v>2.7024353740800003E-4</v>
      </c>
      <c r="P43" s="138">
        <v>9.0081179136000027E-5</v>
      </c>
      <c r="Q43" s="138">
        <v>9.0081179136000005E-4</v>
      </c>
      <c r="R43" s="138">
        <v>1.1530390929408003E-2</v>
      </c>
      <c r="S43" s="138">
        <v>6.4858448977920015E-3</v>
      </c>
      <c r="T43" s="138">
        <v>0.23421106575360001</v>
      </c>
      <c r="U43" s="138">
        <v>9.0081179136000027E-5</v>
      </c>
      <c r="V43" s="138">
        <v>7.2064943308800004E-3</v>
      </c>
      <c r="W43" s="138">
        <v>5.404870748160001E-3</v>
      </c>
      <c r="X43" s="138">
        <v>1.7115424035840001E-3</v>
      </c>
      <c r="Y43" s="138">
        <v>1.3512176870400003E-2</v>
      </c>
      <c r="Z43" s="138">
        <v>1.5313800453120002E-3</v>
      </c>
      <c r="AA43" s="138">
        <v>1.3512176870400002E-3</v>
      </c>
      <c r="AB43" s="138">
        <v>1.8106317006336001E-2</v>
      </c>
      <c r="AC43" s="138">
        <v>1.9817859409920001E-4</v>
      </c>
      <c r="AD43" s="138">
        <v>1.1710553287680003E-7</v>
      </c>
      <c r="AE43" s="55"/>
      <c r="AF43" s="147">
        <v>900.81179136000014</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6.5202025075200014</v>
      </c>
      <c r="F44" s="138">
        <v>1.2897565574400005</v>
      </c>
      <c r="G44" s="138">
        <v>1.1219700942567936</v>
      </c>
      <c r="H44" s="138">
        <v>1.3104E-3</v>
      </c>
      <c r="I44" s="138">
        <v>0.87346336896000021</v>
      </c>
      <c r="J44" s="138">
        <v>0</v>
      </c>
      <c r="K44" s="138">
        <v>0.87346336896000021</v>
      </c>
      <c r="L44" s="138">
        <v>0.87346336896000021</v>
      </c>
      <c r="M44" s="138">
        <v>3.4313021683200016</v>
      </c>
      <c r="N44" s="138" t="s">
        <v>442</v>
      </c>
      <c r="O44" s="138">
        <v>1.8720000000000004E-3</v>
      </c>
      <c r="P44" s="138" t="s">
        <v>442</v>
      </c>
      <c r="Q44" s="138" t="s">
        <v>442</v>
      </c>
      <c r="R44" s="138">
        <v>9.360000000000002E-3</v>
      </c>
      <c r="S44" s="138">
        <v>0.31824000000000002</v>
      </c>
      <c r="T44" s="138">
        <v>1.3104000000000003E-2</v>
      </c>
      <c r="U44" s="138">
        <v>1.8720000000000004E-3</v>
      </c>
      <c r="V44" s="138">
        <v>0.18720000000000003</v>
      </c>
      <c r="W44" s="138" t="s">
        <v>442</v>
      </c>
      <c r="X44" s="138">
        <v>5.6160000000000003E-3</v>
      </c>
      <c r="Y44" s="138">
        <v>9.360000000000002E-3</v>
      </c>
      <c r="Z44" s="138" t="s">
        <v>442</v>
      </c>
      <c r="AA44" s="138" t="s">
        <v>442</v>
      </c>
      <c r="AB44" s="138">
        <v>1.4976000000000003E-2</v>
      </c>
      <c r="AC44" s="138" t="s">
        <v>429</v>
      </c>
      <c r="AD44" s="138" t="s">
        <v>429</v>
      </c>
      <c r="AE44" s="55"/>
      <c r="AF44" s="147">
        <v>8107.3061222400011</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1.9771599648838956</v>
      </c>
      <c r="F45" s="138">
        <v>4.7922852334443447E-2</v>
      </c>
      <c r="G45" s="138">
        <v>0.16412700595460902</v>
      </c>
      <c r="H45" s="138" t="s">
        <v>442</v>
      </c>
      <c r="I45" s="138">
        <v>2.9301401141631135E-2</v>
      </c>
      <c r="J45" s="138">
        <v>2.9301401141631135E-2</v>
      </c>
      <c r="K45" s="138">
        <v>2.9301401141631135E-2</v>
      </c>
      <c r="L45" s="138">
        <v>9.0834343539056527E-3</v>
      </c>
      <c r="M45" s="138">
        <v>0.10515643026529306</v>
      </c>
      <c r="N45" s="138">
        <v>3.5599833162729428E-3</v>
      </c>
      <c r="O45" s="138">
        <v>2.7384487048253401E-4</v>
      </c>
      <c r="P45" s="138">
        <v>8.2153461144760193E-4</v>
      </c>
      <c r="Q45" s="138">
        <v>1.095379481930136E-3</v>
      </c>
      <c r="R45" s="138">
        <v>1.3692243524126701E-3</v>
      </c>
      <c r="S45" s="138">
        <v>2.4098348602462995E-2</v>
      </c>
      <c r="T45" s="138">
        <v>2.73844870482534E-2</v>
      </c>
      <c r="U45" s="138">
        <v>2.7384487048253401E-3</v>
      </c>
      <c r="V45" s="138">
        <v>3.2861384457904076E-2</v>
      </c>
      <c r="W45" s="138">
        <v>3.5599833162729428E-3</v>
      </c>
      <c r="X45" s="138">
        <v>5.4768974096506813E-5</v>
      </c>
      <c r="Y45" s="138">
        <v>2.7384487048253401E-4</v>
      </c>
      <c r="Z45" s="138">
        <v>2.7384487048253401E-4</v>
      </c>
      <c r="AA45" s="138">
        <v>2.7384487048253407E-5</v>
      </c>
      <c r="AB45" s="138">
        <v>6.2984320210982816E-4</v>
      </c>
      <c r="AC45" s="138">
        <v>2.1907589638602721E-3</v>
      </c>
      <c r="AD45" s="138">
        <v>1.0406105078336293E-3</v>
      </c>
      <c r="AE45" s="55"/>
      <c r="AF45" s="147">
        <v>1185.9744631448011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0.02</v>
      </c>
      <c r="G48" s="138" t="s">
        <v>442</v>
      </c>
      <c r="H48" s="138" t="s">
        <v>428</v>
      </c>
      <c r="I48" s="138">
        <v>1.347751096912967E-2</v>
      </c>
      <c r="J48" s="138">
        <v>0.13457510969129671</v>
      </c>
      <c r="K48" s="138">
        <v>0.33603777422824183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2.5000000000000001E-2</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1.5898125494554463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1.8041854511999997</v>
      </c>
      <c r="AL52" s="45" t="s">
        <v>132</v>
      </c>
    </row>
    <row r="53" spans="1:38" s="2" customFormat="1" ht="26.25" customHeight="1" thickBot="1" x14ac:dyDescent="0.25">
      <c r="A53" s="65" t="s">
        <v>119</v>
      </c>
      <c r="B53" s="69" t="s">
        <v>133</v>
      </c>
      <c r="C53" s="71" t="s">
        <v>134</v>
      </c>
      <c r="D53" s="68"/>
      <c r="E53" s="138" t="s">
        <v>428</v>
      </c>
      <c r="F53" s="138">
        <v>1.785046130127083</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0.88497097667371694</v>
      </c>
      <c r="AL53" s="45" t="s">
        <v>135</v>
      </c>
    </row>
    <row r="54" spans="1:38" s="2" customFormat="1" ht="37.5" customHeight="1" thickBot="1" x14ac:dyDescent="0.25">
      <c r="A54" s="65" t="s">
        <v>119</v>
      </c>
      <c r="B54" s="69" t="s">
        <v>136</v>
      </c>
      <c r="C54" s="71" t="s">
        <v>137</v>
      </c>
      <c r="D54" s="68"/>
      <c r="E54" s="138" t="s">
        <v>428</v>
      </c>
      <c r="F54" s="138">
        <v>5.8041066278464231E-3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71067.817776152893</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0.20933393610608797</v>
      </c>
      <c r="J57" s="138">
        <v>0.37680108499095838</v>
      </c>
      <c r="K57" s="138">
        <v>0.41866787221217594</v>
      </c>
      <c r="L57" s="138">
        <v>6.2800180831826397E-3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1610.2610469699075</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7.6566599999999992E-3</v>
      </c>
      <c r="J58" s="138">
        <v>5.1044400000000004E-2</v>
      </c>
      <c r="K58" s="138">
        <v>0.10208880000000001</v>
      </c>
      <c r="L58" s="138">
        <v>3.5220636000000005E-5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255.22200000000001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0.54151678793546865</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63.877571134513893</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5.2214396150558923E-2</v>
      </c>
      <c r="J61" s="138">
        <v>0.52214396150558917</v>
      </c>
      <c r="K61" s="138">
        <v>1.7394579674443185</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5191317.1839069594</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0.16618074000000002</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0.96</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338.8</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0.23699999999999999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7.1731600000000005E-3</v>
      </c>
      <c r="J71" s="138">
        <v>5.7385280000000004E-2</v>
      </c>
      <c r="K71" s="138">
        <v>0.17932900000000002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5.8680000000000001E-5</v>
      </c>
      <c r="K72" s="138" t="s">
        <v>429</v>
      </c>
      <c r="L72" s="138" t="s">
        <v>429</v>
      </c>
      <c r="M72" s="138" t="s">
        <v>429</v>
      </c>
      <c r="N72" s="138">
        <v>1.7531555555555558</v>
      </c>
      <c r="O72" s="138">
        <v>0.215975</v>
      </c>
      <c r="P72" s="138">
        <v>3.2600000000000004E-2</v>
      </c>
      <c r="Q72" s="138">
        <v>0.13040000000000002</v>
      </c>
      <c r="R72" s="138">
        <v>1.4280611111111112</v>
      </c>
      <c r="S72" s="138">
        <v>2.2820000000000003E-2</v>
      </c>
      <c r="T72" s="138">
        <v>2.6940277777777784</v>
      </c>
      <c r="U72" s="138">
        <v>6.5200000000000006E-3</v>
      </c>
      <c r="V72" s="138">
        <v>27.746222222222222</v>
      </c>
      <c r="W72" s="138">
        <v>0.74387365908340075</v>
      </c>
      <c r="X72" s="138" t="s">
        <v>428</v>
      </c>
      <c r="Y72" s="138" t="s">
        <v>443</v>
      </c>
      <c r="Z72" s="138" t="s">
        <v>428</v>
      </c>
      <c r="AA72" s="138" t="s">
        <v>428</v>
      </c>
      <c r="AB72" s="138" t="s">
        <v>428</v>
      </c>
      <c r="AC72" s="138" t="s">
        <v>429</v>
      </c>
      <c r="AD72" s="138">
        <v>0.618931751902834</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1.4999999999999999E-2</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7.9266138000000019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3505.8</v>
      </c>
      <c r="AL82" s="45" t="s">
        <v>219</v>
      </c>
    </row>
    <row r="83" spans="1:38" s="2" customFormat="1" ht="26.25" customHeight="1" thickBot="1" x14ac:dyDescent="0.25">
      <c r="A83" s="65" t="s">
        <v>53</v>
      </c>
      <c r="B83" s="76" t="s">
        <v>211</v>
      </c>
      <c r="C83" s="77" t="s">
        <v>212</v>
      </c>
      <c r="D83" s="67"/>
      <c r="E83" s="138" t="s">
        <v>442</v>
      </c>
      <c r="F83" s="138">
        <v>3.5200000000000002E-2</v>
      </c>
      <c r="G83" s="138" t="s">
        <v>442</v>
      </c>
      <c r="H83" s="138" t="s">
        <v>428</v>
      </c>
      <c r="I83" s="138">
        <v>0.22</v>
      </c>
      <c r="J83" s="138">
        <v>4.4000000000000004</v>
      </c>
      <c r="K83" s="138">
        <v>33</v>
      </c>
      <c r="L83" s="138">
        <v>1.2540000000000001E-2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7.2328829832261086</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1.4851747921761498</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1.218</v>
      </c>
      <c r="AL86" s="45" t="s">
        <v>219</v>
      </c>
    </row>
    <row r="87" spans="1:38" s="2" customFormat="1" ht="26.25" customHeight="1" thickBot="1" x14ac:dyDescent="0.25">
      <c r="A87" s="65" t="s">
        <v>208</v>
      </c>
      <c r="B87" s="71" t="s">
        <v>220</v>
      </c>
      <c r="C87" s="75" t="s">
        <v>221</v>
      </c>
      <c r="D87" s="67"/>
      <c r="E87" s="138" t="s">
        <v>428</v>
      </c>
      <c r="F87" s="138">
        <v>0.28175948300671838</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0.45020724621912256</v>
      </c>
      <c r="AL87" s="45" t="s">
        <v>219</v>
      </c>
    </row>
    <row r="88" spans="1:38" s="2" customFormat="1" ht="26.25" customHeight="1" thickBot="1" x14ac:dyDescent="0.25">
      <c r="A88" s="65" t="s">
        <v>208</v>
      </c>
      <c r="B88" s="71" t="s">
        <v>222</v>
      </c>
      <c r="C88" s="75" t="s">
        <v>223</v>
      </c>
      <c r="D88" s="67"/>
      <c r="E88" s="138" t="s">
        <v>442</v>
      </c>
      <c r="F88" s="138">
        <v>3.0231237200000001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1.3228751820651894</v>
      </c>
      <c r="G90" s="138" t="s">
        <v>428</v>
      </c>
      <c r="H90" s="138" t="s">
        <v>428</v>
      </c>
      <c r="I90" s="138">
        <v>1.2E-2</v>
      </c>
      <c r="J90" s="138">
        <v>1.7999999999999999E-2</v>
      </c>
      <c r="K90" s="138">
        <v>2.1999999999999999E-2</v>
      </c>
      <c r="L90" s="138" t="s">
        <v>428</v>
      </c>
      <c r="M90" s="138" t="s">
        <v>428</v>
      </c>
      <c r="N90" s="138">
        <v>1.0626147830073897E-4</v>
      </c>
      <c r="O90" s="138">
        <v>1.4594950031667759E-2</v>
      </c>
      <c r="P90" s="138" t="s">
        <v>430</v>
      </c>
      <c r="Q90" s="138" t="s">
        <v>430</v>
      </c>
      <c r="R90" s="138">
        <v>6.1452421185969525E-2</v>
      </c>
      <c r="S90" s="138">
        <v>2.490103316806473</v>
      </c>
      <c r="T90" s="138">
        <v>0.10206863081357123</v>
      </c>
      <c r="U90" s="138">
        <v>1.4530937092932376E-2</v>
      </c>
      <c r="V90" s="138">
        <v>1.4409312509335148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20</v>
      </c>
      <c r="AL90" s="148" t="s">
        <v>439</v>
      </c>
    </row>
    <row r="91" spans="1:38" s="2" customFormat="1" ht="26.25" customHeight="1" thickBot="1" x14ac:dyDescent="0.25">
      <c r="A91" s="65" t="s">
        <v>208</v>
      </c>
      <c r="B91" s="69" t="s">
        <v>404</v>
      </c>
      <c r="C91" s="71" t="s">
        <v>228</v>
      </c>
      <c r="D91" s="67"/>
      <c r="E91" s="138">
        <v>1.2610261571571911E-2</v>
      </c>
      <c r="F91" s="138">
        <v>3.3876815764E-2</v>
      </c>
      <c r="G91" s="138">
        <v>1.3294727133527097E-4</v>
      </c>
      <c r="H91" s="138">
        <v>2.9047269715000001E-2</v>
      </c>
      <c r="I91" s="138">
        <v>0.19126875367786556</v>
      </c>
      <c r="J91" s="138">
        <v>0.19338094244563586</v>
      </c>
      <c r="K91" s="138">
        <v>0.19381720319362675</v>
      </c>
      <c r="L91" s="138">
        <v>7.5592894679999995E-2</v>
      </c>
      <c r="M91" s="138">
        <v>0.38597850897822755</v>
      </c>
      <c r="N91" s="138">
        <v>3.4513463816838563E-2</v>
      </c>
      <c r="O91" s="138">
        <v>3.7861600307409336E-2</v>
      </c>
      <c r="P91" s="138">
        <v>2.509269690765048E-6</v>
      </c>
      <c r="Q91" s="138">
        <v>5.8549626117851127E-5</v>
      </c>
      <c r="R91" s="138">
        <v>6.867474943146448E-4</v>
      </c>
      <c r="S91" s="138">
        <v>5.7342337562801424E-2</v>
      </c>
      <c r="T91" s="138">
        <v>2.0218891928297393E-2</v>
      </c>
      <c r="U91" s="138" t="s">
        <v>442</v>
      </c>
      <c r="V91" s="138">
        <v>3.0344015241910747E-2</v>
      </c>
      <c r="W91" s="138">
        <v>6.9993421000000007E-4</v>
      </c>
      <c r="X91" s="138">
        <v>7.7692697310000004E-4</v>
      </c>
      <c r="Y91" s="138">
        <v>3.1497039450000002E-4</v>
      </c>
      <c r="Z91" s="138">
        <v>3.1497039450000002E-4</v>
      </c>
      <c r="AA91" s="138">
        <v>3.1497039450000002E-4</v>
      </c>
      <c r="AB91" s="138">
        <v>1.7218381566000002E-3</v>
      </c>
      <c r="AC91" s="138" t="s">
        <v>442</v>
      </c>
      <c r="AD91" s="138" t="s">
        <v>442</v>
      </c>
      <c r="AE91" s="55"/>
      <c r="AF91" s="147" t="s">
        <v>428</v>
      </c>
      <c r="AG91" s="147" t="s">
        <v>428</v>
      </c>
      <c r="AH91" s="147" t="s">
        <v>428</v>
      </c>
      <c r="AI91" s="147" t="s">
        <v>428</v>
      </c>
      <c r="AJ91" s="147" t="s">
        <v>428</v>
      </c>
      <c r="AK91" s="147">
        <v>6999.3420999999998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9.6172112688712179</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11.93210252849306</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5.5628734513415212E-2</v>
      </c>
      <c r="F99" s="138">
        <v>10.322593904463314</v>
      </c>
      <c r="G99" s="138" t="s">
        <v>428</v>
      </c>
      <c r="H99" s="138">
        <v>14.161455840589117</v>
      </c>
      <c r="I99" s="138">
        <v>0.21750281810407057</v>
      </c>
      <c r="J99" s="138">
        <v>0.33430027412654278</v>
      </c>
      <c r="K99" s="138">
        <v>0.64271347762646414</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1340.95</v>
      </c>
      <c r="AL99" s="45" t="s">
        <v>245</v>
      </c>
    </row>
    <row r="100" spans="1:38" s="2" customFormat="1" ht="26.25" customHeight="1" thickBot="1" x14ac:dyDescent="0.25">
      <c r="A100" s="65" t="s">
        <v>243</v>
      </c>
      <c r="B100" s="65" t="s">
        <v>246</v>
      </c>
      <c r="C100" s="66" t="s">
        <v>408</v>
      </c>
      <c r="D100" s="79"/>
      <c r="E100" s="138">
        <v>0.69459566231692582</v>
      </c>
      <c r="F100" s="138">
        <v>30.096229682739562</v>
      </c>
      <c r="G100" s="138" t="s">
        <v>428</v>
      </c>
      <c r="H100" s="138">
        <v>34.017787861767218</v>
      </c>
      <c r="I100" s="138">
        <v>0.3915796544215549</v>
      </c>
      <c r="J100" s="138">
        <v>0.59521657899919567</v>
      </c>
      <c r="K100" s="138">
        <v>0.98510579239411966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5480.8499999999995</v>
      </c>
      <c r="AL100" s="45" t="s">
        <v>245</v>
      </c>
    </row>
    <row r="101" spans="1:38" s="2" customFormat="1" ht="26.25" customHeight="1" thickBot="1" x14ac:dyDescent="0.25">
      <c r="A101" s="65" t="s">
        <v>243</v>
      </c>
      <c r="B101" s="65" t="s">
        <v>247</v>
      </c>
      <c r="C101" s="66" t="s">
        <v>248</v>
      </c>
      <c r="D101" s="79"/>
      <c r="E101" s="138">
        <v>7.2191594243206217E-2</v>
      </c>
      <c r="F101" s="138">
        <v>0.31830549082861115</v>
      </c>
      <c r="G101" s="138" t="s">
        <v>428</v>
      </c>
      <c r="H101" s="138">
        <v>1.441676455712873</v>
      </c>
      <c r="I101" s="138">
        <v>1.2222998259253564E-2</v>
      </c>
      <c r="J101" s="138">
        <v>4.0263994265776454E-2</v>
      </c>
      <c r="K101" s="138">
        <v>0.10065998566444111</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8020.9820000000009</v>
      </c>
      <c r="AL101" s="45" t="s">
        <v>245</v>
      </c>
    </row>
    <row r="102" spans="1:38" s="2" customFormat="1" ht="26.25" customHeight="1" thickBot="1" x14ac:dyDescent="0.25">
      <c r="A102" s="65" t="s">
        <v>243</v>
      </c>
      <c r="B102" s="65" t="s">
        <v>249</v>
      </c>
      <c r="C102" s="66" t="s">
        <v>386</v>
      </c>
      <c r="D102" s="79"/>
      <c r="E102" s="138">
        <v>1.8977206935428569E-3</v>
      </c>
      <c r="F102" s="138">
        <v>0.94620519146634574</v>
      </c>
      <c r="G102" s="138" t="s">
        <v>428</v>
      </c>
      <c r="H102" s="138">
        <v>3.7854937728477678</v>
      </c>
      <c r="I102" s="138">
        <v>6.5093999999999994E-3</v>
      </c>
      <c r="J102" s="138">
        <v>0.14573250000000001</v>
      </c>
      <c r="K102" s="138">
        <v>0.98486149999999995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1221.5999999999999</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2.0729665295955804E-3</v>
      </c>
      <c r="F104" s="138">
        <v>2.7639171675544142E-3</v>
      </c>
      <c r="G104" s="138" t="s">
        <v>428</v>
      </c>
      <c r="H104" s="138">
        <v>2.8368935606857423E-2</v>
      </c>
      <c r="I104" s="138">
        <v>3.2042676821917809E-5</v>
      </c>
      <c r="J104" s="138">
        <v>1.0555234717808219E-4</v>
      </c>
      <c r="K104" s="138">
        <v>2.6388086794520548E-4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17.399999999999999</v>
      </c>
      <c r="AL104" s="45" t="s">
        <v>245</v>
      </c>
    </row>
    <row r="105" spans="1:38" s="2" customFormat="1" ht="26.25" customHeight="1" thickBot="1" x14ac:dyDescent="0.25">
      <c r="A105" s="65" t="s">
        <v>243</v>
      </c>
      <c r="B105" s="65" t="s">
        <v>254</v>
      </c>
      <c r="C105" s="66" t="s">
        <v>255</v>
      </c>
      <c r="D105" s="79"/>
      <c r="E105" s="138">
        <v>2.2457520200732058E-2</v>
      </c>
      <c r="F105" s="138">
        <v>0.11355620124617373</v>
      </c>
      <c r="G105" s="138" t="s">
        <v>428</v>
      </c>
      <c r="H105" s="138">
        <v>0.52615109569946306</v>
      </c>
      <c r="I105" s="138">
        <v>4.2529315068493148E-3</v>
      </c>
      <c r="J105" s="138">
        <v>6.68317808219178E-3</v>
      </c>
      <c r="K105" s="138">
        <v>1.4581479452054794E-2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61.6</v>
      </c>
      <c r="AL105" s="45" t="s">
        <v>245</v>
      </c>
    </row>
    <row r="106" spans="1:38" s="2" customFormat="1" ht="26.25" customHeight="1" thickBot="1" x14ac:dyDescent="0.25">
      <c r="A106" s="65" t="s">
        <v>243</v>
      </c>
      <c r="B106" s="65" t="s">
        <v>256</v>
      </c>
      <c r="C106" s="66" t="s">
        <v>257</v>
      </c>
      <c r="D106" s="79"/>
      <c r="E106" s="138">
        <v>2.063135526115068E-3</v>
      </c>
      <c r="F106" s="138">
        <v>8.3434436519860128E-3</v>
      </c>
      <c r="G106" s="138" t="s">
        <v>428</v>
      </c>
      <c r="H106" s="138">
        <v>4.8336637702614475E-2</v>
      </c>
      <c r="I106" s="138">
        <v>4.0931506849315071E-4</v>
      </c>
      <c r="J106" s="138">
        <v>6.5490410958904106E-4</v>
      </c>
      <c r="K106" s="138">
        <v>1.3916712328767124E-3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8.3000000000000007</v>
      </c>
      <c r="AL106" s="45" t="s">
        <v>245</v>
      </c>
    </row>
    <row r="107" spans="1:38" s="2" customFormat="1" ht="26.25" customHeight="1" thickBot="1" x14ac:dyDescent="0.25">
      <c r="A107" s="65" t="s">
        <v>243</v>
      </c>
      <c r="B107" s="65" t="s">
        <v>258</v>
      </c>
      <c r="C107" s="66" t="s">
        <v>379</v>
      </c>
      <c r="D107" s="79"/>
      <c r="E107" s="138">
        <v>2.8188245294279997E-2</v>
      </c>
      <c r="F107" s="138">
        <v>0.30826125000000004</v>
      </c>
      <c r="G107" s="138" t="s">
        <v>428</v>
      </c>
      <c r="H107" s="138">
        <v>0.34377403500198001</v>
      </c>
      <c r="I107" s="138">
        <v>5.6047500000000004E-3</v>
      </c>
      <c r="J107" s="138">
        <v>7.4730000000000005E-2</v>
      </c>
      <c r="K107" s="138">
        <v>0.35496749999999999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1868.25</v>
      </c>
      <c r="AL107" s="45" t="s">
        <v>245</v>
      </c>
    </row>
    <row r="108" spans="1:38" s="2" customFormat="1" ht="26.25" customHeight="1" thickBot="1" x14ac:dyDescent="0.25">
      <c r="A108" s="65" t="s">
        <v>243</v>
      </c>
      <c r="B108" s="65" t="s">
        <v>259</v>
      </c>
      <c r="C108" s="66" t="s">
        <v>380</v>
      </c>
      <c r="D108" s="79"/>
      <c r="E108" s="138">
        <v>5.1771002642129464E-2</v>
      </c>
      <c r="F108" s="138">
        <v>0.86779405963636358</v>
      </c>
      <c r="G108" s="138" t="s">
        <v>428</v>
      </c>
      <c r="H108" s="138">
        <v>1.0825752588815127</v>
      </c>
      <c r="I108" s="138">
        <v>1.6070260363636363E-2</v>
      </c>
      <c r="J108" s="138">
        <v>0.16070260363636366</v>
      </c>
      <c r="K108" s="138">
        <v>0.32140520727272731</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8035.1301818181819</v>
      </c>
      <c r="AL108" s="45" t="s">
        <v>245</v>
      </c>
    </row>
    <row r="109" spans="1:38" s="2" customFormat="1" ht="26.25" customHeight="1" thickBot="1" x14ac:dyDescent="0.25">
      <c r="A109" s="65" t="s">
        <v>243</v>
      </c>
      <c r="B109" s="65" t="s">
        <v>260</v>
      </c>
      <c r="C109" s="66" t="s">
        <v>381</v>
      </c>
      <c r="D109" s="79"/>
      <c r="E109" s="138">
        <v>3.4661737943040012E-2</v>
      </c>
      <c r="F109" s="138">
        <v>0.73811968080000001</v>
      </c>
      <c r="G109" s="138" t="s">
        <v>428</v>
      </c>
      <c r="H109" s="138">
        <v>0.99719153774592018</v>
      </c>
      <c r="I109" s="138">
        <v>3.0188944000000002E-2</v>
      </c>
      <c r="J109" s="138">
        <v>0.166039192</v>
      </c>
      <c r="K109" s="138">
        <v>0.166039192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1509.4472000000001</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1.7344750423028393E-2</v>
      </c>
      <c r="F111" s="138">
        <v>0.41008200000000006</v>
      </c>
      <c r="G111" s="138" t="s">
        <v>428</v>
      </c>
      <c r="H111" s="138">
        <v>0.301280117723566</v>
      </c>
      <c r="I111" s="138">
        <v>8.8619999999999986E-4</v>
      </c>
      <c r="J111" s="138">
        <v>1.7090999999999999E-3</v>
      </c>
      <c r="K111" s="138">
        <v>3.7979999999999997E-3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222.8</v>
      </c>
      <c r="AL111" s="45" t="s">
        <v>245</v>
      </c>
    </row>
    <row r="112" spans="1:38" s="2" customFormat="1" ht="26.25" customHeight="1" thickBot="1" x14ac:dyDescent="0.25">
      <c r="A112" s="65" t="s">
        <v>263</v>
      </c>
      <c r="B112" s="65" t="s">
        <v>264</v>
      </c>
      <c r="C112" s="66" t="s">
        <v>265</v>
      </c>
      <c r="D112" s="67"/>
      <c r="E112" s="138">
        <v>14.59410555532437</v>
      </c>
      <c r="F112" s="138" t="s">
        <v>428</v>
      </c>
      <c r="G112" s="138" t="s">
        <v>428</v>
      </c>
      <c r="H112" s="138">
        <v>19.905992917658974</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379311000</v>
      </c>
      <c r="AL112" s="45" t="s">
        <v>418</v>
      </c>
    </row>
    <row r="113" spans="1:38" s="2" customFormat="1" ht="26.25" customHeight="1" thickBot="1" x14ac:dyDescent="0.25">
      <c r="A113" s="65" t="s">
        <v>263</v>
      </c>
      <c r="B113" s="80" t="s">
        <v>266</v>
      </c>
      <c r="C113" s="81" t="s">
        <v>267</v>
      </c>
      <c r="D113" s="67"/>
      <c r="E113" s="138">
        <v>6.5937522895404905</v>
      </c>
      <c r="F113" s="138" t="s">
        <v>429</v>
      </c>
      <c r="G113" s="138" t="s">
        <v>428</v>
      </c>
      <c r="H113" s="138">
        <v>39.530932408064565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171376.22893137307</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11.196315646148649</v>
      </c>
      <c r="F116" s="138" t="s">
        <v>429</v>
      </c>
      <c r="G116" s="138" t="s">
        <v>428</v>
      </c>
      <c r="H116" s="138">
        <v>12.130745502434811</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291000.0662909348</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4.8302271856038248E-2</v>
      </c>
      <c r="J119" s="138">
        <v>1.2057202964009561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1793.29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7.8600000000000007E-3</v>
      </c>
      <c r="J120" s="138">
        <v>4.9125000000000002E-2</v>
      </c>
      <c r="K120" s="138">
        <v>0.19650000000000001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1965</v>
      </c>
      <c r="AL120" s="148" t="s">
        <v>434</v>
      </c>
    </row>
    <row r="121" spans="1:38" s="2" customFormat="1" ht="26.25" customHeight="1" thickBot="1" x14ac:dyDescent="0.25">
      <c r="A121" s="65" t="s">
        <v>263</v>
      </c>
      <c r="B121" s="65" t="s">
        <v>279</v>
      </c>
      <c r="C121" s="71" t="s">
        <v>280</v>
      </c>
      <c r="D121" s="68"/>
      <c r="E121" s="138" t="s">
        <v>442</v>
      </c>
      <c r="F121" s="138">
        <v>4.5828624973338803</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7.1630809269874689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0.53144784187318639</v>
      </c>
      <c r="G125" s="138" t="s">
        <v>428</v>
      </c>
      <c r="H125" s="138" t="s">
        <v>428</v>
      </c>
      <c r="I125" s="138">
        <v>6.3535472030837236E-5</v>
      </c>
      <c r="J125" s="138">
        <v>4.2164449620464708E-4</v>
      </c>
      <c r="K125" s="138">
        <v>8.9142192576598903E-4</v>
      </c>
      <c r="L125" s="138" t="s">
        <v>442</v>
      </c>
      <c r="M125" s="138" t="s">
        <v>428</v>
      </c>
      <c r="N125" s="138" t="s">
        <v>428</v>
      </c>
      <c r="O125" s="138" t="s">
        <v>428</v>
      </c>
      <c r="P125" s="138">
        <v>2.8960737447815316E-2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1878.3583748954097</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0.55168383537366228</v>
      </c>
      <c r="R129" s="138">
        <v>0.53287547499454024</v>
      </c>
      <c r="S129" s="138">
        <v>0.29400026206595331</v>
      </c>
      <c r="T129" s="138">
        <v>3.7917599999999999E-3</v>
      </c>
      <c r="U129" s="138" t="s">
        <v>430</v>
      </c>
      <c r="V129" s="138" t="s">
        <v>442</v>
      </c>
      <c r="W129" s="138">
        <v>3.434975656666666E-2</v>
      </c>
      <c r="X129" s="138">
        <v>1.6044597236842102E-5</v>
      </c>
      <c r="Y129" s="138">
        <v>6.9526588026315775E-5</v>
      </c>
      <c r="Z129" s="138">
        <v>6.9526588026315775E-5</v>
      </c>
      <c r="AA129" s="138" t="s">
        <v>442</v>
      </c>
      <c r="AB129" s="138">
        <v>1.5509777328947367E-4</v>
      </c>
      <c r="AC129" s="138">
        <v>5.3481990789473653E-2</v>
      </c>
      <c r="AD129" s="138">
        <v>8.5314600000000004E-2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1.1499348109517599E-5</v>
      </c>
      <c r="Y131" s="138">
        <v>5.1747066492829205E-5</v>
      </c>
      <c r="Z131" s="138">
        <v>5.1747066492829205E-5</v>
      </c>
      <c r="AA131" s="138" t="s">
        <v>442</v>
      </c>
      <c r="AB131" s="138">
        <v>1.1499348109517601E-4</v>
      </c>
      <c r="AC131" s="138">
        <v>8.2138200782268574E-3</v>
      </c>
      <c r="AD131" s="138">
        <v>1.26E-2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0.9352177736715761</v>
      </c>
      <c r="X135" s="138">
        <v>2.7900663581202021E-4</v>
      </c>
      <c r="Y135" s="138">
        <v>1.2625439944566276E-3</v>
      </c>
      <c r="Z135" s="138">
        <v>1.2625439944566276E-3</v>
      </c>
      <c r="AA135" s="138" t="s">
        <v>442</v>
      </c>
      <c r="AB135" s="138">
        <v>2.8040946247252754E-3</v>
      </c>
      <c r="AC135" s="138" t="s">
        <v>442</v>
      </c>
      <c r="AD135" s="138">
        <v>1.5898702152416795</v>
      </c>
      <c r="AE135" s="55"/>
      <c r="AF135" s="147" t="s">
        <v>428</v>
      </c>
      <c r="AG135" s="147" t="s">
        <v>428</v>
      </c>
      <c r="AH135" s="147" t="s">
        <v>428</v>
      </c>
      <c r="AI135" s="147" t="s">
        <v>428</v>
      </c>
      <c r="AJ135" s="147" t="s">
        <v>428</v>
      </c>
      <c r="AK135" s="147">
        <v>3.1173925789052537</v>
      </c>
      <c r="AL135" s="148" t="s">
        <v>432</v>
      </c>
    </row>
    <row r="136" spans="1:38" s="2" customFormat="1" ht="26.25" customHeight="1" thickBot="1" x14ac:dyDescent="0.25">
      <c r="A136" s="65" t="s">
        <v>288</v>
      </c>
      <c r="B136" s="65" t="s">
        <v>313</v>
      </c>
      <c r="C136" s="66" t="s">
        <v>314</v>
      </c>
      <c r="D136" s="67"/>
      <c r="E136" s="138" t="s">
        <v>428</v>
      </c>
      <c r="F136" s="138">
        <v>3.8468678492145909E-3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6.7038298783816916</v>
      </c>
      <c r="X139" s="138">
        <v>1.3186749777007836E-2</v>
      </c>
      <c r="Y139" s="138">
        <v>1.9788962791549791E-2</v>
      </c>
      <c r="Z139" s="138">
        <v>1.0683301491931986E-2</v>
      </c>
      <c r="AA139" s="138">
        <v>8.3503774948760941E-4</v>
      </c>
      <c r="AB139" s="138">
        <v>4.4494051809977224E-2</v>
      </c>
      <c r="AC139" s="138" t="s">
        <v>442</v>
      </c>
      <c r="AD139" s="138">
        <v>14.388589348317188</v>
      </c>
      <c r="AE139" s="55"/>
      <c r="AF139" s="147" t="s">
        <v>428</v>
      </c>
      <c r="AG139" s="147" t="s">
        <v>428</v>
      </c>
      <c r="AH139" s="147" t="s">
        <v>428</v>
      </c>
      <c r="AI139" s="147" t="s">
        <v>428</v>
      </c>
      <c r="AJ139" s="147" t="s">
        <v>428</v>
      </c>
      <c r="AK139" s="147">
        <v>12.850115254357075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169.64744609747862</v>
      </c>
      <c r="F141" s="19">
        <f t="shared" ref="F141:AD141" si="0">SUM(F14:F140)</f>
        <v>158.95046047724188</v>
      </c>
      <c r="G141" s="19">
        <f t="shared" si="0"/>
        <v>182.81897905205344</v>
      </c>
      <c r="H141" s="19">
        <f t="shared" si="0"/>
        <v>128.97784723887696</v>
      </c>
      <c r="I141" s="19">
        <f t="shared" si="0"/>
        <v>28.547244327833244</v>
      </c>
      <c r="J141" s="19">
        <f t="shared" si="0"/>
        <v>36.930451321407958</v>
      </c>
      <c r="K141" s="19">
        <f t="shared" si="0"/>
        <v>73.803841056660403</v>
      </c>
      <c r="L141" s="19">
        <f t="shared" si="0"/>
        <v>4.5571742830961934</v>
      </c>
      <c r="M141" s="19">
        <f t="shared" si="0"/>
        <v>573.84224562972724</v>
      </c>
      <c r="N141" s="19">
        <f t="shared" si="0"/>
        <v>158.44632284328665</v>
      </c>
      <c r="O141" s="19">
        <f t="shared" si="0"/>
        <v>0.56752433861995488</v>
      </c>
      <c r="P141" s="19">
        <f t="shared" si="0"/>
        <v>0.7443769980639432</v>
      </c>
      <c r="Q141" s="19">
        <f t="shared" si="0"/>
        <v>1.8113636024653748</v>
      </c>
      <c r="R141" s="19">
        <f>SUM(R14:R140)</f>
        <v>5.0643385986217764</v>
      </c>
      <c r="S141" s="19">
        <f t="shared" si="0"/>
        <v>22.062136097228425</v>
      </c>
      <c r="T141" s="19">
        <f t="shared" si="0"/>
        <v>21.600608460998622</v>
      </c>
      <c r="U141" s="19">
        <f t="shared" si="0"/>
        <v>9.3317997818230154</v>
      </c>
      <c r="V141" s="19">
        <f t="shared" si="0"/>
        <v>55.001825334461017</v>
      </c>
      <c r="W141" s="19">
        <f t="shared" si="0"/>
        <v>44.418302041045209</v>
      </c>
      <c r="X141" s="19">
        <f t="shared" si="0"/>
        <v>6.7562934399341126</v>
      </c>
      <c r="Y141" s="19">
        <f t="shared" si="0"/>
        <v>11.663745975432379</v>
      </c>
      <c r="Z141" s="19">
        <f t="shared" si="0"/>
        <v>6.1615224797066626</v>
      </c>
      <c r="AA141" s="19">
        <f t="shared" si="0"/>
        <v>4.9983412545527717</v>
      </c>
      <c r="AB141" s="19">
        <f t="shared" si="0"/>
        <v>29.579903149625927</v>
      </c>
      <c r="AC141" s="19">
        <f t="shared" si="0"/>
        <v>47.782860813831931</v>
      </c>
      <c r="AD141" s="19">
        <f t="shared" si="0"/>
        <v>39.545848243620114</v>
      </c>
      <c r="AE141" s="56"/>
      <c r="AF141" s="145">
        <f>SUM(AF14:AF140)</f>
        <v>170006.96832387472</v>
      </c>
      <c r="AG141" s="145">
        <f t="shared" ref="AG141:AI141" si="1">SUM(AG14:AG140)</f>
        <v>144698.01672991371</v>
      </c>
      <c r="AH141" s="145">
        <f t="shared" si="1"/>
        <v>60575.130200661864</v>
      </c>
      <c r="AI141" s="145">
        <f t="shared" si="1"/>
        <v>4416</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39.443533252934913</v>
      </c>
      <c r="F143" s="139">
        <v>26.359704204211063</v>
      </c>
      <c r="G143" s="139">
        <v>2.1876091934043362</v>
      </c>
      <c r="H143" s="139">
        <v>3.4407255046130784E-2</v>
      </c>
      <c r="I143" s="139">
        <v>0.47580703440604161</v>
      </c>
      <c r="J143" s="139">
        <v>0.47580703440604155</v>
      </c>
      <c r="K143" s="139">
        <v>0.47580703440604133</v>
      </c>
      <c r="L143" s="139">
        <v>0.20376822461147043</v>
      </c>
      <c r="M143" s="139">
        <v>246.12257814311226</v>
      </c>
      <c r="N143" s="139">
        <v>144.9536165051185</v>
      </c>
      <c r="O143" s="139">
        <v>1.8255038342735873E-4</v>
      </c>
      <c r="P143" s="139">
        <v>8.2642500354568414E-3</v>
      </c>
      <c r="Q143" s="139">
        <v>2.7641204199197199E-4</v>
      </c>
      <c r="R143" s="139">
        <v>6.4667883956704931E-3</v>
      </c>
      <c r="S143" s="139">
        <v>4.5807070608364781E-3</v>
      </c>
      <c r="T143" s="139">
        <v>2.0605324066506176E-3</v>
      </c>
      <c r="U143" s="139">
        <v>1.877233171292266E-4</v>
      </c>
      <c r="V143" s="139">
        <v>3.1129535337378434E-2</v>
      </c>
      <c r="W143" s="139">
        <v>0.51253729999999997</v>
      </c>
      <c r="X143" s="139">
        <v>1.1299089343500001E-2</v>
      </c>
      <c r="Y143" s="139">
        <v>1.81566914776E-2</v>
      </c>
      <c r="Z143" s="139">
        <v>7.9745717625000004E-3</v>
      </c>
      <c r="AA143" s="139">
        <v>1.98871264104E-2</v>
      </c>
      <c r="AB143" s="139">
        <v>5.7317478993999998E-2</v>
      </c>
      <c r="AC143" s="139">
        <v>5.1253720000000004E-4</v>
      </c>
      <c r="AD143" s="139">
        <v>1.0659850000000001E-4</v>
      </c>
      <c r="AE143" s="58"/>
      <c r="AF143" s="144">
        <v>44603.782336410921</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4.2330129203883082</v>
      </c>
      <c r="F144" s="139">
        <v>0.97087584210819589</v>
      </c>
      <c r="G144" s="139">
        <v>0.85982708516002482</v>
      </c>
      <c r="H144" s="139">
        <v>3.7972534019559542E-3</v>
      </c>
      <c r="I144" s="139">
        <v>0.94379328449418831</v>
      </c>
      <c r="J144" s="139">
        <v>0.94379328449418831</v>
      </c>
      <c r="K144" s="139">
        <v>0.94379328449418831</v>
      </c>
      <c r="L144" s="139">
        <v>0.44253727269501852</v>
      </c>
      <c r="M144" s="139">
        <v>10.182360246534671</v>
      </c>
      <c r="N144" s="139">
        <v>6.0164313732507608</v>
      </c>
      <c r="O144" s="139">
        <v>1.7189671128491832E-5</v>
      </c>
      <c r="P144" s="139">
        <v>1.3619742421921684E-3</v>
      </c>
      <c r="Q144" s="139">
        <v>3.0698295077559944E-5</v>
      </c>
      <c r="R144" s="139">
        <v>1.9025940231432394E-3</v>
      </c>
      <c r="S144" s="139">
        <v>1.2859908748135271E-3</v>
      </c>
      <c r="T144" s="139">
        <v>1.2397439220532323E-4</v>
      </c>
      <c r="U144" s="139">
        <v>2.7017247898136218E-5</v>
      </c>
      <c r="V144" s="139">
        <v>4.7526732062818074E-3</v>
      </c>
      <c r="W144" s="139">
        <v>2.02636E-2</v>
      </c>
      <c r="X144" s="139">
        <v>5.0737894583000008E-3</v>
      </c>
      <c r="Y144" s="139">
        <v>5.8609897963000004E-3</v>
      </c>
      <c r="Z144" s="139">
        <v>4.3990407608000002E-3</v>
      </c>
      <c r="AA144" s="139">
        <v>5.0219226681000005E-3</v>
      </c>
      <c r="AB144" s="139">
        <v>2.0355742683500003E-2</v>
      </c>
      <c r="AC144" s="139">
        <v>2.02634E-5</v>
      </c>
      <c r="AD144" s="139">
        <v>1.6233299999999999E-5</v>
      </c>
      <c r="AE144" s="58"/>
      <c r="AF144" s="144">
        <v>10163.892890114217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17.706531516803143</v>
      </c>
      <c r="F145" s="139">
        <v>1.0697783175676847</v>
      </c>
      <c r="G145" s="139">
        <v>1.6497615085513775</v>
      </c>
      <c r="H145" s="139">
        <v>5.4149198516942366E-3</v>
      </c>
      <c r="I145" s="139">
        <v>0.62651920174450482</v>
      </c>
      <c r="J145" s="139">
        <v>0.62651920174450504</v>
      </c>
      <c r="K145" s="139">
        <v>0.62651920174450471</v>
      </c>
      <c r="L145" s="139">
        <v>0.31325639605807021</v>
      </c>
      <c r="M145" s="139">
        <v>3.8436364863658694</v>
      </c>
      <c r="N145" s="139">
        <v>0.83932109128719634</v>
      </c>
      <c r="O145" s="139">
        <v>2.1520480707688882E-5</v>
      </c>
      <c r="P145" s="139">
        <v>2.2169951085295463E-3</v>
      </c>
      <c r="Q145" s="139">
        <v>4.2527554643493956E-5</v>
      </c>
      <c r="R145" s="139">
        <v>3.5162680444952958E-3</v>
      </c>
      <c r="S145" s="139">
        <v>2.3593813614217959E-3</v>
      </c>
      <c r="T145" s="139">
        <v>9.3783024409012619E-5</v>
      </c>
      <c r="U145" s="139">
        <v>4.2014147871610154E-5</v>
      </c>
      <c r="V145" s="139">
        <v>7.5471444137333137E-3</v>
      </c>
      <c r="W145" s="139">
        <v>0.1183324</v>
      </c>
      <c r="X145" s="139">
        <v>1.6904571947999999E-3</v>
      </c>
      <c r="Y145" s="139">
        <v>1.02366574583E-2</v>
      </c>
      <c r="Z145" s="139">
        <v>1.1438760352499999E-2</v>
      </c>
      <c r="AA145" s="139">
        <v>2.6296000809999998E-3</v>
      </c>
      <c r="AB145" s="139">
        <v>2.5995475086600002E-2</v>
      </c>
      <c r="AC145" s="139">
        <v>2.04735E-5</v>
      </c>
      <c r="AD145" s="139">
        <v>2.04735E-5</v>
      </c>
      <c r="AE145" s="58"/>
      <c r="AF145" s="144">
        <v>17979.972160846708</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2.2745918022879834E-2</v>
      </c>
      <c r="F146" s="139">
        <v>0.16084266486060478</v>
      </c>
      <c r="G146" s="139">
        <v>4.7149375039281741E-3</v>
      </c>
      <c r="H146" s="139">
        <v>1.3340308924618218E-4</v>
      </c>
      <c r="I146" s="139">
        <v>3.2320303107348184E-3</v>
      </c>
      <c r="J146" s="139">
        <v>3.2320303107348171E-3</v>
      </c>
      <c r="K146" s="139">
        <v>3.2320303107348175E-3</v>
      </c>
      <c r="L146" s="139">
        <v>4.1480769789112889E-4</v>
      </c>
      <c r="M146" s="139">
        <v>1.3320207440597538</v>
      </c>
      <c r="N146" s="139">
        <v>0.38530688981919459</v>
      </c>
      <c r="O146" s="139">
        <v>4.1967163073971359E-5</v>
      </c>
      <c r="P146" s="139">
        <v>2.0509978142087553E-5</v>
      </c>
      <c r="Q146" s="139">
        <v>7.0724062558922604E-7</v>
      </c>
      <c r="R146" s="139">
        <v>1.895706608155992E-4</v>
      </c>
      <c r="S146" s="139">
        <v>7.0903521913452646E-3</v>
      </c>
      <c r="T146" s="139">
        <v>2.9561886557006993E-4</v>
      </c>
      <c r="U146" s="139">
        <v>4.1785164524306546E-5</v>
      </c>
      <c r="V146" s="139">
        <v>4.1745838217698717E-3</v>
      </c>
      <c r="W146" s="139">
        <v>1.9544000000000002E-3</v>
      </c>
      <c r="X146" s="139">
        <v>2.9783331800000001E-5</v>
      </c>
      <c r="Y146" s="139">
        <v>5.4602775100000002E-5</v>
      </c>
      <c r="Z146" s="139">
        <v>1.86145824E-5</v>
      </c>
      <c r="AA146" s="139">
        <v>6.3910066200000007E-5</v>
      </c>
      <c r="AB146" s="139">
        <v>1.669107555E-4</v>
      </c>
      <c r="AC146" s="139">
        <v>1.9543999999999999E-6</v>
      </c>
      <c r="AD146" s="139">
        <v>1.9543999999999999E-6</v>
      </c>
      <c r="AE146" s="58"/>
      <c r="AF146" s="144">
        <v>105.78551492705024</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6.2937710175529809</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0.27750181098137822</v>
      </c>
      <c r="J148" s="139">
        <v>0.54554822857563467</v>
      </c>
      <c r="K148" s="139">
        <v>0.68590729183667098</v>
      </c>
      <c r="L148" s="139">
        <v>6.019358142521089E-2</v>
      </c>
      <c r="M148" s="139" t="s">
        <v>428</v>
      </c>
      <c r="N148" s="139">
        <v>2.1998952625225572</v>
      </c>
      <c r="O148" s="139">
        <v>9.4655227097462692E-3</v>
      </c>
      <c r="P148" s="139" t="s">
        <v>428</v>
      </c>
      <c r="Q148" s="139">
        <v>2.5069725251796102E-2</v>
      </c>
      <c r="R148" s="139">
        <v>0.82288673476911101</v>
      </c>
      <c r="S148" s="139">
        <v>18.082211785200297</v>
      </c>
      <c r="T148" s="139">
        <v>0.1252784829391167</v>
      </c>
      <c r="U148" s="139">
        <v>1.3718145836733421E-2</v>
      </c>
      <c r="V148" s="139">
        <v>5.5370158233407896</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0.123547788059064</v>
      </c>
      <c r="J149" s="139">
        <v>0.22879220010937781</v>
      </c>
      <c r="K149" s="139">
        <v>0.45758440021875563</v>
      </c>
      <c r="L149" s="139">
        <v>4.8503946423188093E-3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175.16578813078996</v>
      </c>
      <c r="F152" s="13">
        <f t="shared" ref="F152:AD152" si="2">SUM(F$141, F$151, IF(AND(ISNUMBER(SEARCH($B$4,"AT|BE|CH|GB|IE|LT|LU|NL")),SUM(F$143:F$149)&gt;0),SUM(F$143:F$149)-SUM(F$27:F$33),0))</f>
        <v>161.02852789692577</v>
      </c>
      <c r="G152" s="13">
        <f t="shared" si="2"/>
        <v>183.35358777035333</v>
      </c>
      <c r="H152" s="13">
        <f t="shared" si="2"/>
        <v>128.9812977435611</v>
      </c>
      <c r="I152" s="13">
        <f t="shared" si="2"/>
        <v>28.891191423163331</v>
      </c>
      <c r="J152" s="13">
        <f t="shared" si="2"/>
        <v>37.310826090675583</v>
      </c>
      <c r="K152" s="13">
        <f t="shared" si="2"/>
        <v>74.22118167942061</v>
      </c>
      <c r="L152" s="13">
        <f t="shared" si="2"/>
        <v>4.7075224939885842</v>
      </c>
      <c r="M152" s="13">
        <f t="shared" si="2"/>
        <v>589.59231811835707</v>
      </c>
      <c r="N152" s="13">
        <f t="shared" si="2"/>
        <v>167.40655516957003</v>
      </c>
      <c r="O152" s="13">
        <f t="shared" si="2"/>
        <v>0.56844665055291854</v>
      </c>
      <c r="P152" s="13">
        <f t="shared" si="2"/>
        <v>0.74540925500077282</v>
      </c>
      <c r="Q152" s="13">
        <f t="shared" si="2"/>
        <v>1.8137836905522571</v>
      </c>
      <c r="R152" s="13">
        <f t="shared" si="2"/>
        <v>5.1441461876536696</v>
      </c>
      <c r="S152" s="13">
        <f t="shared" si="2"/>
        <v>23.789474596519259</v>
      </c>
      <c r="T152" s="13">
        <f t="shared" si="2"/>
        <v>21.612730412155976</v>
      </c>
      <c r="U152" s="13">
        <f t="shared" si="2"/>
        <v>9.3331344319784808</v>
      </c>
      <c r="V152" s="13">
        <f t="shared" si="2"/>
        <v>55.534813507607915</v>
      </c>
      <c r="W152" s="13">
        <f t="shared" si="2"/>
        <v>44.467133841045211</v>
      </c>
      <c r="X152" s="13">
        <f t="shared" si="2"/>
        <v>6.7582712038281123</v>
      </c>
      <c r="Y152" s="13">
        <f t="shared" si="2"/>
        <v>11.667530933886079</v>
      </c>
      <c r="Z152" s="13">
        <f t="shared" si="2"/>
        <v>6.1646256594364628</v>
      </c>
      <c r="AA152" s="13">
        <f t="shared" si="2"/>
        <v>5.0008974788823712</v>
      </c>
      <c r="AB152" s="13">
        <f t="shared" si="2"/>
        <v>29.591325276033029</v>
      </c>
      <c r="AC152" s="13">
        <f t="shared" si="2"/>
        <v>47.78289508373193</v>
      </c>
      <c r="AD152" s="13">
        <f t="shared" si="2"/>
        <v>39.545859099420113</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175.16578813078996</v>
      </c>
      <c r="F154" s="13">
        <f>SUM(F$141, F$153, -1 * IF(OR($B$6=2005,$B$6&gt;=2020),SUM(F$99:F$122),0), IF(AND(ISNUMBER(SEARCH($B$4,"AT|BE|CH|GB|IE|LT|LU|NL")),SUM(F$143:F$149)&gt;0),SUM(F$143:F$149)-SUM(F$27:F$33),0))</f>
        <v>161.02852789692577</v>
      </c>
      <c r="G154" s="13">
        <f>SUM(G$141, G$153, IF(AND(ISNUMBER(SEARCH($B$4,"AT|BE|CH|GB|IE|LT|LU|NL")),SUM(G$143:G$149)&gt;0),SUM(G$143:G$149)-SUM(G$27:G$33),0))</f>
        <v>183.35358777035333</v>
      </c>
      <c r="H154" s="13">
        <f>SUM(H$141, H$153, IF(AND(ISNUMBER(SEARCH($B$4,"AT|BE|CH|GB|IE|LT|LU|NL")),SUM(H$143:H$149)&gt;0),SUM(H$143:H$149)-SUM(H$27:H$33),0))</f>
        <v>128.9812977435611</v>
      </c>
      <c r="I154" s="13">
        <f t="shared" ref="I154:AD154" si="3">SUM(I$141, I$153, IF(AND(ISNUMBER(SEARCH($B$4,"AT|BE|CH|GB|IE|LT|LU|NL")),SUM(I$143:I$149)&gt;0),SUM(I$143:I$149)-SUM(I$27:I$33),0))</f>
        <v>28.891191423163331</v>
      </c>
      <c r="J154" s="13">
        <f t="shared" si="3"/>
        <v>37.310826090675583</v>
      </c>
      <c r="K154" s="13">
        <f t="shared" si="3"/>
        <v>74.22118167942061</v>
      </c>
      <c r="L154" s="13">
        <f t="shared" si="3"/>
        <v>4.7075224939885842</v>
      </c>
      <c r="M154" s="13">
        <f t="shared" si="3"/>
        <v>589.59231811835707</v>
      </c>
      <c r="N154" s="13">
        <f t="shared" si="3"/>
        <v>167.40655516957003</v>
      </c>
      <c r="O154" s="13">
        <f t="shared" si="3"/>
        <v>0.56844665055291854</v>
      </c>
      <c r="P154" s="13">
        <f t="shared" si="3"/>
        <v>0.74540925500077282</v>
      </c>
      <c r="Q154" s="13">
        <f t="shared" si="3"/>
        <v>1.8137836905522571</v>
      </c>
      <c r="R154" s="13">
        <f t="shared" si="3"/>
        <v>5.1441461876536696</v>
      </c>
      <c r="S154" s="13">
        <f t="shared" si="3"/>
        <v>23.789474596519259</v>
      </c>
      <c r="T154" s="13">
        <f t="shared" si="3"/>
        <v>21.612730412155976</v>
      </c>
      <c r="U154" s="13">
        <f t="shared" si="3"/>
        <v>9.3331344319784808</v>
      </c>
      <c r="V154" s="13">
        <f t="shared" si="3"/>
        <v>55.534813507607915</v>
      </c>
      <c r="W154" s="13">
        <f t="shared" si="3"/>
        <v>44.467133841045211</v>
      </c>
      <c r="X154" s="13">
        <f t="shared" si="3"/>
        <v>6.7582712038281123</v>
      </c>
      <c r="Y154" s="13">
        <f t="shared" si="3"/>
        <v>11.667530933886079</v>
      </c>
      <c r="Z154" s="13">
        <f t="shared" si="3"/>
        <v>6.1646256594364628</v>
      </c>
      <c r="AA154" s="13">
        <f t="shared" si="3"/>
        <v>5.0008974788823712</v>
      </c>
      <c r="AB154" s="13">
        <f t="shared" si="3"/>
        <v>29.591325276033029</v>
      </c>
      <c r="AC154" s="13">
        <f t="shared" si="3"/>
        <v>47.78289508373193</v>
      </c>
      <c r="AD154" s="13">
        <f t="shared" si="3"/>
        <v>39.545859099420113</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3.6881628858534046</v>
      </c>
      <c r="F157" s="141">
        <v>0.12354259165901621</v>
      </c>
      <c r="G157" s="141">
        <v>0.22861173654454056</v>
      </c>
      <c r="H157" s="141" t="s">
        <v>442</v>
      </c>
      <c r="I157" s="141">
        <v>4.7011731850997662E-2</v>
      </c>
      <c r="J157" s="141">
        <v>4.7011731850997662E-2</v>
      </c>
      <c r="K157" s="141">
        <v>4.7011731850997662E-2</v>
      </c>
      <c r="L157" s="141">
        <v>2.2565631288478875E-2</v>
      </c>
      <c r="M157" s="141">
        <v>0.98828221733557964</v>
      </c>
      <c r="N157" s="141">
        <v>9.6015985103020879E-4</v>
      </c>
      <c r="O157" s="141">
        <v>7.201198882726566E-5</v>
      </c>
      <c r="P157" s="141">
        <v>1.4402397765453131E-3</v>
      </c>
      <c r="Q157" s="141">
        <v>3.6005994413632828E-4</v>
      </c>
      <c r="R157" s="141">
        <v>2.400399627575522E-3</v>
      </c>
      <c r="S157" s="141">
        <v>2.6404395903330742E-3</v>
      </c>
      <c r="T157" s="141">
        <v>9.6015985103020893E-5</v>
      </c>
      <c r="U157" s="141">
        <v>1.3202197951665371E-3</v>
      </c>
      <c r="V157" s="141">
        <v>0.34805794599845069</v>
      </c>
      <c r="W157" s="141" t="s">
        <v>442</v>
      </c>
      <c r="X157" s="141" t="s">
        <v>442</v>
      </c>
      <c r="Y157" s="141" t="s">
        <v>442</v>
      </c>
      <c r="Z157" s="141" t="s">
        <v>442</v>
      </c>
      <c r="AA157" s="141" t="s">
        <v>442</v>
      </c>
      <c r="AB157" s="141" t="s">
        <v>442</v>
      </c>
      <c r="AC157" s="141" t="s">
        <v>442</v>
      </c>
      <c r="AD157" s="141" t="s">
        <v>442</v>
      </c>
      <c r="AE157" s="58"/>
      <c r="AF157" s="142">
        <v>12001.99813787761</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0.15872789329237358</v>
      </c>
      <c r="F158" s="141">
        <v>3.9174885456790603E-3</v>
      </c>
      <c r="G158" s="141">
        <v>7.8986385525806561E-3</v>
      </c>
      <c r="H158" s="141" t="s">
        <v>442</v>
      </c>
      <c r="I158" s="141">
        <v>8.485226408796679E-4</v>
      </c>
      <c r="J158" s="141">
        <v>8.485226408796679E-4</v>
      </c>
      <c r="K158" s="141">
        <v>8.485226408796679E-4</v>
      </c>
      <c r="L158" s="141">
        <v>4.0729086762224058E-4</v>
      </c>
      <c r="M158" s="141">
        <v>5.5146722721026546E-2</v>
      </c>
      <c r="N158" s="141">
        <v>3.319626212347604E-5</v>
      </c>
      <c r="O158" s="141">
        <v>2.4897196592607031E-6</v>
      </c>
      <c r="P158" s="141">
        <v>4.9794393185214054E-5</v>
      </c>
      <c r="Q158" s="141">
        <v>1.2448598296303513E-5</v>
      </c>
      <c r="R158" s="141">
        <v>8.29906553086901E-5</v>
      </c>
      <c r="S158" s="141">
        <v>9.1289720839559117E-5</v>
      </c>
      <c r="T158" s="141">
        <v>3.3196262123476043E-6</v>
      </c>
      <c r="U158" s="141">
        <v>4.5644860419779559E-5</v>
      </c>
      <c r="V158" s="141">
        <v>1.2033645019760064E-2</v>
      </c>
      <c r="W158" s="141" t="s">
        <v>442</v>
      </c>
      <c r="X158" s="141" t="s">
        <v>442</v>
      </c>
      <c r="Y158" s="141" t="s">
        <v>442</v>
      </c>
      <c r="Z158" s="141" t="s">
        <v>442</v>
      </c>
      <c r="AA158" s="141" t="s">
        <v>442</v>
      </c>
      <c r="AB158" s="141" t="s">
        <v>442</v>
      </c>
      <c r="AC158" s="141" t="s">
        <v>442</v>
      </c>
      <c r="AD158" s="141" t="s">
        <v>442</v>
      </c>
      <c r="AE158" s="58"/>
      <c r="AF158" s="143">
        <v>414.9532765434505</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1.4110288587691149</v>
      </c>
      <c r="F159" s="141">
        <v>3.0780000000000002E-2</v>
      </c>
      <c r="G159" s="141">
        <v>0.55495575729619206</v>
      </c>
      <c r="H159" s="141" t="s">
        <v>442</v>
      </c>
      <c r="I159" s="141">
        <v>4.7729360003355266E-2</v>
      </c>
      <c r="J159" s="141">
        <v>5.6147568049283898E-2</v>
      </c>
      <c r="K159" s="141">
        <v>5.6147568049283898E-2</v>
      </c>
      <c r="L159" s="141">
        <v>8.5160764080529135E-3</v>
      </c>
      <c r="M159" s="141">
        <v>6.7589999999999997E-2</v>
      </c>
      <c r="N159" s="141">
        <v>2.7899999999999999E-3</v>
      </c>
      <c r="O159" s="141">
        <v>2.6999999999999995E-4</v>
      </c>
      <c r="P159" s="141">
        <v>4.4999999999999999E-4</v>
      </c>
      <c r="Q159" s="141">
        <v>6.4800000000000005E-3</v>
      </c>
      <c r="R159" s="141">
        <v>6.9299999999999995E-3</v>
      </c>
      <c r="S159" s="141">
        <v>1.917E-2</v>
      </c>
      <c r="T159" s="141">
        <v>0.29699999999999999</v>
      </c>
      <c r="U159" s="141">
        <v>2.7899999999999999E-3</v>
      </c>
      <c r="V159" s="141">
        <v>2.1599999999999998E-2</v>
      </c>
      <c r="W159" s="141">
        <v>5.4000000000000003E-3</v>
      </c>
      <c r="X159" s="141">
        <v>6.3E-5</v>
      </c>
      <c r="Y159" s="141">
        <v>3.5999999999999997E-4</v>
      </c>
      <c r="Z159" s="141">
        <v>2.6999999999999995E-4</v>
      </c>
      <c r="AA159" s="141">
        <v>8.9999999999999992E-5</v>
      </c>
      <c r="AB159" s="141">
        <v>7.8299999999999995E-4</v>
      </c>
      <c r="AC159" s="141" t="s">
        <v>442</v>
      </c>
      <c r="AD159" s="141">
        <v>5.4720000000000003E-3</v>
      </c>
      <c r="AE159" s="58"/>
      <c r="AF159" s="143">
        <v>760.89647160000004</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0.39992098013880517</v>
      </c>
      <c r="X163" s="22">
        <v>2.8794310569993975</v>
      </c>
      <c r="Y163" s="22">
        <v>1.8796286066523842</v>
      </c>
      <c r="Z163" s="22">
        <v>0.9198182543192519</v>
      </c>
      <c r="AA163" s="22">
        <v>1.0797866463747741</v>
      </c>
      <c r="AB163" s="22">
        <v>6.758664564345807</v>
      </c>
      <c r="AC163" s="22" t="s">
        <v>442</v>
      </c>
      <c r="AD163" s="22">
        <v>0.11597708424025349</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BCF5C-BC22-431F-96DF-A4F9C119EF69}">
  <sheetPr codeName="Sheet20"/>
  <dimension ref="A1:AL170"/>
  <sheetViews>
    <sheetView zoomScale="75" zoomScaleNormal="75" workbookViewId="0">
      <pane xSplit="4" ySplit="13" topLeftCell="J139"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2008</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22.48222867893039</v>
      </c>
      <c r="F14" s="138">
        <v>0.37992519394650665</v>
      </c>
      <c r="G14" s="138">
        <v>25.661810301681562</v>
      </c>
      <c r="H14" s="138" t="s">
        <v>442</v>
      </c>
      <c r="I14" s="138">
        <v>0.6632059228505307</v>
      </c>
      <c r="J14" s="138">
        <v>0.95179137766826427</v>
      </c>
      <c r="K14" s="138">
        <v>1.2094368030346176</v>
      </c>
      <c r="L14" s="138">
        <v>2.0576531161634628E-2</v>
      </c>
      <c r="M14" s="138">
        <v>17.83058907515565</v>
      </c>
      <c r="N14" s="138">
        <v>0.73059428884472988</v>
      </c>
      <c r="O14" s="138">
        <v>9.8230764555017891E-2</v>
      </c>
      <c r="P14" s="138">
        <v>0.14393193022107845</v>
      </c>
      <c r="Q14" s="138">
        <v>0.70767736234037182</v>
      </c>
      <c r="R14" s="138">
        <v>0.4420843236017612</v>
      </c>
      <c r="S14" s="138">
        <v>0.42729159888621904</v>
      </c>
      <c r="T14" s="138">
        <v>4.0553900561379601</v>
      </c>
      <c r="U14" s="138">
        <v>2.0619263104426535</v>
      </c>
      <c r="V14" s="138">
        <v>2.2718184701775646</v>
      </c>
      <c r="W14" s="138">
        <v>0.62299350266216913</v>
      </c>
      <c r="X14" s="138">
        <v>2.2077351537780283E-4</v>
      </c>
      <c r="Y14" s="138">
        <v>2.3702801722450158E-3</v>
      </c>
      <c r="Z14" s="138">
        <v>1.873869802227768E-3</v>
      </c>
      <c r="AA14" s="138">
        <v>1.9624107467896475E-4</v>
      </c>
      <c r="AB14" s="138">
        <v>4.6611645645295513E-3</v>
      </c>
      <c r="AC14" s="138">
        <v>0.41838692863944532</v>
      </c>
      <c r="AD14" s="138">
        <v>7.202091588821148E-4</v>
      </c>
      <c r="AE14" s="55"/>
      <c r="AF14" s="147">
        <v>14644.964783155649</v>
      </c>
      <c r="AG14" s="147">
        <v>65362.585023686668</v>
      </c>
      <c r="AH14" s="147">
        <v>109570.29266213924</v>
      </c>
      <c r="AI14" s="147">
        <v>147</v>
      </c>
      <c r="AJ14" s="147" t="s">
        <v>430</v>
      </c>
      <c r="AK14" s="147" t="s">
        <v>428</v>
      </c>
      <c r="AL14" s="45" t="s">
        <v>49</v>
      </c>
    </row>
    <row r="15" spans="1:38" s="1" customFormat="1" ht="26.25" customHeight="1" thickBot="1" x14ac:dyDescent="0.25">
      <c r="A15" s="65" t="s">
        <v>53</v>
      </c>
      <c r="B15" s="65" t="s">
        <v>54</v>
      </c>
      <c r="C15" s="66" t="s">
        <v>55</v>
      </c>
      <c r="D15" s="67"/>
      <c r="E15" s="138">
        <v>0.77385800000000005</v>
      </c>
      <c r="F15" s="138">
        <v>1.4274537471239357E-2</v>
      </c>
      <c r="G15" s="138">
        <v>0.98076999999999992</v>
      </c>
      <c r="H15" s="138" t="s">
        <v>442</v>
      </c>
      <c r="I15" s="138">
        <v>1.3685816696631317E-2</v>
      </c>
      <c r="J15" s="138">
        <v>2.0779797708536416E-2</v>
      </c>
      <c r="K15" s="138">
        <v>2.7055604005892225E-2</v>
      </c>
      <c r="L15" s="138">
        <v>1.3267395828330164E-3</v>
      </c>
      <c r="M15" s="138">
        <v>7.6703000000000007E-2</v>
      </c>
      <c r="N15" s="138">
        <v>1.3086914583478867E-2</v>
      </c>
      <c r="O15" s="138">
        <v>1.1185591247020234E-2</v>
      </c>
      <c r="P15" s="138">
        <v>2.3557066207862271E-3</v>
      </c>
      <c r="Q15" s="138">
        <v>6.3146182396892625E-3</v>
      </c>
      <c r="R15" s="138">
        <v>4.5161313103476958E-2</v>
      </c>
      <c r="S15" s="138">
        <v>2.7728982631174365E-2</v>
      </c>
      <c r="T15" s="138">
        <v>0.85332491358390128</v>
      </c>
      <c r="U15" s="138">
        <v>1.1027308877208023E-2</v>
      </c>
      <c r="V15" s="138">
        <v>0.12668557057500307</v>
      </c>
      <c r="W15" s="138">
        <v>2.6550121508788411E-3</v>
      </c>
      <c r="X15" s="138">
        <v>2.9038121697647793E-6</v>
      </c>
      <c r="Y15" s="138">
        <v>8.8776180932137604E-6</v>
      </c>
      <c r="Z15" s="138">
        <v>2.7388721661010097E-6</v>
      </c>
      <c r="AA15" s="138">
        <v>2.7388721661010097E-6</v>
      </c>
      <c r="AB15" s="138">
        <v>1.725917459518056E-5</v>
      </c>
      <c r="AC15" s="138" t="s">
        <v>428</v>
      </c>
      <c r="AD15" s="138" t="s">
        <v>428</v>
      </c>
      <c r="AE15" s="55"/>
      <c r="AF15" s="147">
        <v>5871.0057741926039</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0.37275447022785296</v>
      </c>
      <c r="F16" s="138">
        <v>3.6092833651539995E-3</v>
      </c>
      <c r="G16" s="138">
        <v>4.3960059774809331E-2</v>
      </c>
      <c r="H16" s="138" t="s">
        <v>442</v>
      </c>
      <c r="I16" s="138">
        <v>6.1352754709520597E-2</v>
      </c>
      <c r="J16" s="138">
        <v>8.7914570456000013E-2</v>
      </c>
      <c r="K16" s="138">
        <v>9.1399506637520597E-2</v>
      </c>
      <c r="L16" s="138">
        <v>0</v>
      </c>
      <c r="M16" s="138">
        <v>0.25034295095944759</v>
      </c>
      <c r="N16" s="138">
        <v>3.1464244806750405E-2</v>
      </c>
      <c r="O16" s="138">
        <v>1.7862310415670687E-3</v>
      </c>
      <c r="P16" s="138">
        <v>3.3387174179722368E-2</v>
      </c>
      <c r="Q16" s="138">
        <v>1.2260211901223559E-2</v>
      </c>
      <c r="R16" s="138">
        <v>6.5856684292615701E-3</v>
      </c>
      <c r="S16" s="138">
        <v>2.7957453300009642E-2</v>
      </c>
      <c r="T16" s="138">
        <v>1.07118571309256E-2</v>
      </c>
      <c r="U16" s="138">
        <v>3.2272437256000005E-3</v>
      </c>
      <c r="V16" s="138">
        <v>5.1342303321788491E-2</v>
      </c>
      <c r="W16" s="138">
        <v>2.9047564847341362E-2</v>
      </c>
      <c r="X16" s="138">
        <v>3.5871530728476405E-7</v>
      </c>
      <c r="Y16" s="138">
        <v>2.8747748634540004E-7</v>
      </c>
      <c r="Z16" s="138">
        <v>3.3315257944051999E-8</v>
      </c>
      <c r="AA16" s="138">
        <v>2.9526738499340001E-8</v>
      </c>
      <c r="AB16" s="138">
        <v>7.0903479007355613E-7</v>
      </c>
      <c r="AC16" s="138">
        <v>4.1673713891832001E-9</v>
      </c>
      <c r="AD16" s="138">
        <v>2.4625376390628001E-9</v>
      </c>
      <c r="AE16" s="55"/>
      <c r="AF16" s="147">
        <v>0</v>
      </c>
      <c r="AG16" s="147">
        <v>1112.842664</v>
      </c>
      <c r="AH16" s="147">
        <v>1045.7727822899999</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4.4524986599011698E-6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1.7612176031693512</v>
      </c>
      <c r="F18" s="138">
        <v>0.45337940562627149</v>
      </c>
      <c r="G18" s="138">
        <v>2.5126429374175809</v>
      </c>
      <c r="H18" s="138" t="s">
        <v>442</v>
      </c>
      <c r="I18" s="138">
        <v>0.16195603642096992</v>
      </c>
      <c r="J18" s="138">
        <v>0.2073064924512876</v>
      </c>
      <c r="K18" s="138">
        <v>0.26172703968766875</v>
      </c>
      <c r="L18" s="138">
        <v>8.4299624004863946E-2</v>
      </c>
      <c r="M18" s="138">
        <v>0.82009392273834347</v>
      </c>
      <c r="N18" s="138">
        <v>0.14512256999337395</v>
      </c>
      <c r="O18" s="138">
        <v>2.7211182369755739E-3</v>
      </c>
      <c r="P18" s="138">
        <v>9.4220694043212899E-3</v>
      </c>
      <c r="Q18" s="138">
        <v>9.0801884456761395E-3</v>
      </c>
      <c r="R18" s="138">
        <v>0.11609848007876289</v>
      </c>
      <c r="S18" s="138">
        <v>6.5304919211887386E-2</v>
      </c>
      <c r="T18" s="138">
        <v>2.3582250262176681</v>
      </c>
      <c r="U18" s="138">
        <v>9.1286551958166459E-4</v>
      </c>
      <c r="V18" s="138">
        <v>7.2634439497680295E-2</v>
      </c>
      <c r="W18" s="138">
        <v>1.2698127688488948E-2</v>
      </c>
      <c r="X18" s="138">
        <v>1.7233173291520715E-2</v>
      </c>
      <c r="Y18" s="138">
        <v>0.13605136809095303</v>
      </c>
      <c r="Z18" s="138">
        <v>1.541915505030801E-2</v>
      </c>
      <c r="AA18" s="138">
        <v>1.3605136809095303E-2</v>
      </c>
      <c r="AB18" s="138">
        <v>0.18230883324187705</v>
      </c>
      <c r="AC18" s="138" t="s">
        <v>430</v>
      </c>
      <c r="AD18" s="138" t="s">
        <v>430</v>
      </c>
      <c r="AE18" s="55"/>
      <c r="AF18" s="147">
        <v>9171.0479345161621</v>
      </c>
      <c r="AG18" s="147" t="s">
        <v>430</v>
      </c>
      <c r="AH18" s="147">
        <v>15667.673426575033</v>
      </c>
      <c r="AI18" s="147" t="s">
        <v>430</v>
      </c>
      <c r="AJ18" s="147" t="s">
        <v>430</v>
      </c>
      <c r="AK18" s="147" t="s">
        <v>428</v>
      </c>
      <c r="AL18" s="45" t="s">
        <v>49</v>
      </c>
    </row>
    <row r="19" spans="1:38" s="2" customFormat="1" ht="26.25" customHeight="1" thickBot="1" x14ac:dyDescent="0.25">
      <c r="A19" s="65" t="s">
        <v>53</v>
      </c>
      <c r="B19" s="65" t="s">
        <v>62</v>
      </c>
      <c r="C19" s="66" t="s">
        <v>63</v>
      </c>
      <c r="D19" s="67"/>
      <c r="E19" s="138">
        <v>0.43618030721523554</v>
      </c>
      <c r="F19" s="138">
        <v>9.6375394249125876E-2</v>
      </c>
      <c r="G19" s="138">
        <v>0.92968459711373941</v>
      </c>
      <c r="H19" s="138" t="s">
        <v>442</v>
      </c>
      <c r="I19" s="138">
        <v>3.3314836259712932E-2</v>
      </c>
      <c r="J19" s="138">
        <v>4.2610887194056209E-2</v>
      </c>
      <c r="K19" s="138">
        <v>5.3766148315268145E-2</v>
      </c>
      <c r="L19" s="138">
        <v>1.2170164156509932E-2</v>
      </c>
      <c r="M19" s="138">
        <v>0.17244299351964798</v>
      </c>
      <c r="N19" s="138">
        <v>2.9784563694950004E-2</v>
      </c>
      <c r="O19" s="138">
        <v>5.6080675011026607E-4</v>
      </c>
      <c r="P19" s="138">
        <v>2.0121374484884844E-3</v>
      </c>
      <c r="Q19" s="138">
        <v>2.1973984146096961E-3</v>
      </c>
      <c r="R19" s="138">
        <v>2.3841854861525132E-2</v>
      </c>
      <c r="S19" s="138">
        <v>1.3395106239375589E-2</v>
      </c>
      <c r="T19" s="138">
        <v>0.48343861305545677</v>
      </c>
      <c r="U19" s="138">
        <v>3.8207019077666907E-4</v>
      </c>
      <c r="V19" s="138">
        <v>1.7342455557458839E-2</v>
      </c>
      <c r="W19" s="138">
        <v>2.6028942616161178E-3</v>
      </c>
      <c r="X19" s="138">
        <v>3.5324993550504453E-3</v>
      </c>
      <c r="Y19" s="138">
        <v>2.7888152803029836E-2</v>
      </c>
      <c r="Z19" s="138">
        <v>3.1606573176767147E-3</v>
      </c>
      <c r="AA19" s="138">
        <v>2.788815280302984E-3</v>
      </c>
      <c r="AB19" s="138">
        <v>3.7370124756059976E-2</v>
      </c>
      <c r="AC19" s="138" t="s">
        <v>430</v>
      </c>
      <c r="AD19" s="138" t="s">
        <v>430</v>
      </c>
      <c r="AE19" s="55"/>
      <c r="AF19" s="147">
        <v>1938.9392588420046</v>
      </c>
      <c r="AG19" s="147" t="s">
        <v>430</v>
      </c>
      <c r="AH19" s="147">
        <v>3302.1532054370559</v>
      </c>
      <c r="AI19" s="147" t="s">
        <v>430</v>
      </c>
      <c r="AJ19" s="147" t="s">
        <v>430</v>
      </c>
      <c r="AK19" s="147" t="s">
        <v>428</v>
      </c>
      <c r="AL19" s="45" t="s">
        <v>49</v>
      </c>
    </row>
    <row r="20" spans="1:38" s="2" customFormat="1" ht="26.25" customHeight="1" thickBot="1" x14ac:dyDescent="0.25">
      <c r="A20" s="65" t="s">
        <v>53</v>
      </c>
      <c r="B20" s="65" t="s">
        <v>64</v>
      </c>
      <c r="C20" s="66" t="s">
        <v>65</v>
      </c>
      <c r="D20" s="67"/>
      <c r="E20" s="138">
        <v>2.4640861489638653E-2</v>
      </c>
      <c r="F20" s="138">
        <v>5.0758637274872275E-3</v>
      </c>
      <c r="G20" s="138">
        <v>2.6684659850562256E-2</v>
      </c>
      <c r="H20" s="138" t="s">
        <v>442</v>
      </c>
      <c r="I20" s="138">
        <v>2.1521128046030685E-3</v>
      </c>
      <c r="J20" s="138">
        <v>2.7646958123839467E-3</v>
      </c>
      <c r="K20" s="138">
        <v>3.4997954217210014E-3</v>
      </c>
      <c r="L20" s="138">
        <v>1.137276953536111E-3</v>
      </c>
      <c r="M20" s="138">
        <v>9.7558916120661018E-3</v>
      </c>
      <c r="N20" s="138">
        <v>1.9621072629349497E-3</v>
      </c>
      <c r="O20" s="138">
        <v>3.6905659942536762E-5</v>
      </c>
      <c r="P20" s="138">
        <v>1.0265934556604168E-4</v>
      </c>
      <c r="Q20" s="138">
        <v>1.392587655210691E-4</v>
      </c>
      <c r="R20" s="138">
        <v>1.5703889812344858E-3</v>
      </c>
      <c r="S20" s="138">
        <v>8.8255482746755272E-4</v>
      </c>
      <c r="T20" s="138">
        <v>3.1856492885921128E-2</v>
      </c>
      <c r="U20" s="138">
        <v>2.1962115255255722E-5</v>
      </c>
      <c r="V20" s="138">
        <v>1.1023506093931275E-3</v>
      </c>
      <c r="W20" s="138">
        <v>1.7152324217864604E-4</v>
      </c>
      <c r="X20" s="138">
        <v>2.3278154295673387E-4</v>
      </c>
      <c r="Y20" s="138">
        <v>1.8377490233426363E-3</v>
      </c>
      <c r="Z20" s="138">
        <v>2.0827822264549877E-4</v>
      </c>
      <c r="AA20" s="138">
        <v>1.8377490233426362E-4</v>
      </c>
      <c r="AB20" s="138">
        <v>2.4625836912791329E-3</v>
      </c>
      <c r="AC20" s="138" t="s">
        <v>430</v>
      </c>
      <c r="AD20" s="138" t="s">
        <v>430</v>
      </c>
      <c r="AE20" s="55"/>
      <c r="AF20" s="147">
        <v>125.52524578158514</v>
      </c>
      <c r="AG20" s="147" t="s">
        <v>430</v>
      </c>
      <c r="AH20" s="147">
        <v>164.41299542352411</v>
      </c>
      <c r="AI20" s="147" t="s">
        <v>430</v>
      </c>
      <c r="AJ20" s="147" t="s">
        <v>430</v>
      </c>
      <c r="AK20" s="147" t="s">
        <v>428</v>
      </c>
      <c r="AL20" s="45" t="s">
        <v>49</v>
      </c>
    </row>
    <row r="21" spans="1:38" s="2" customFormat="1" ht="26.25" customHeight="1" thickBot="1" x14ac:dyDescent="0.25">
      <c r="A21" s="65" t="s">
        <v>53</v>
      </c>
      <c r="B21" s="65" t="s">
        <v>66</v>
      </c>
      <c r="C21" s="66" t="s">
        <v>67</v>
      </c>
      <c r="D21" s="67"/>
      <c r="E21" s="138">
        <v>1.3221216984393525</v>
      </c>
      <c r="F21" s="138">
        <v>0.77322061343754034</v>
      </c>
      <c r="G21" s="138">
        <v>2.1351972542623501</v>
      </c>
      <c r="H21" s="138">
        <v>2.0153506920000002E-3</v>
      </c>
      <c r="I21" s="138">
        <v>0.40144193815645474</v>
      </c>
      <c r="J21" s="138">
        <v>0.43995611755412095</v>
      </c>
      <c r="K21" s="138">
        <v>0.48943090866826039</v>
      </c>
      <c r="L21" s="138">
        <v>0.12163775190046386</v>
      </c>
      <c r="M21" s="138">
        <v>1.9770940764619749</v>
      </c>
      <c r="N21" s="138">
        <v>0.21697624840417498</v>
      </c>
      <c r="O21" s="138">
        <v>2.4614342144841306E-2</v>
      </c>
      <c r="P21" s="138">
        <v>1.0068271336563437E-2</v>
      </c>
      <c r="Q21" s="138">
        <v>9.0122817651666128E-3</v>
      </c>
      <c r="R21" s="138">
        <v>0.11790894454452815</v>
      </c>
      <c r="S21" s="138">
        <v>6.0777846581132472E-2</v>
      </c>
      <c r="T21" s="138">
        <v>1.4502129032424211</v>
      </c>
      <c r="U21" s="138">
        <v>2.9035277683756959E-3</v>
      </c>
      <c r="V21" s="138">
        <v>1.0330359551053496</v>
      </c>
      <c r="W21" s="138">
        <v>0.13931518787279235</v>
      </c>
      <c r="X21" s="138">
        <v>3.9283169625000045E-2</v>
      </c>
      <c r="Y21" s="138">
        <v>0.12042203065748774</v>
      </c>
      <c r="Z21" s="138">
        <v>2.4380286714227845E-2</v>
      </c>
      <c r="AA21" s="138">
        <v>1.9848940374023558E-2</v>
      </c>
      <c r="AB21" s="138">
        <v>0.20393442737073919</v>
      </c>
      <c r="AC21" s="138">
        <v>6.7409405353928366E-4</v>
      </c>
      <c r="AD21" s="138">
        <v>0.10532713144690035</v>
      </c>
      <c r="AE21" s="55"/>
      <c r="AF21" s="147">
        <v>5753.8879275949585</v>
      </c>
      <c r="AG21" s="147">
        <v>645.36433080529616</v>
      </c>
      <c r="AH21" s="147">
        <v>6594.379440105844</v>
      </c>
      <c r="AI21" s="147">
        <v>1679.4589100000003</v>
      </c>
      <c r="AJ21" s="147" t="s">
        <v>430</v>
      </c>
      <c r="AK21" s="147" t="s">
        <v>428</v>
      </c>
      <c r="AL21" s="45" t="s">
        <v>49</v>
      </c>
    </row>
    <row r="22" spans="1:38" s="2" customFormat="1" ht="26.25" customHeight="1" thickBot="1" x14ac:dyDescent="0.25">
      <c r="A22" s="65" t="s">
        <v>53</v>
      </c>
      <c r="B22" s="69" t="s">
        <v>68</v>
      </c>
      <c r="C22" s="66" t="s">
        <v>69</v>
      </c>
      <c r="D22" s="67"/>
      <c r="E22" s="138">
        <v>9.6169037073181727</v>
      </c>
      <c r="F22" s="138">
        <v>0.71073241481026139</v>
      </c>
      <c r="G22" s="138">
        <v>1.7838659240897687</v>
      </c>
      <c r="H22" s="138">
        <v>4.8183299999999998E-4</v>
      </c>
      <c r="I22" s="138">
        <v>0.79558521549844197</v>
      </c>
      <c r="J22" s="138">
        <v>0.90358229181554561</v>
      </c>
      <c r="K22" s="138">
        <v>1.0102453789550077</v>
      </c>
      <c r="L22" s="138">
        <v>0.1557803758101223</v>
      </c>
      <c r="M22" s="138">
        <v>5.5005035379233718</v>
      </c>
      <c r="N22" s="138">
        <v>4.1127454129175255E-2</v>
      </c>
      <c r="O22" s="138">
        <v>8.1165077811061852E-3</v>
      </c>
      <c r="P22" s="138">
        <v>8.0812441814185856E-2</v>
      </c>
      <c r="Q22" s="138">
        <v>0.1048094160471387</v>
      </c>
      <c r="R22" s="138">
        <v>0.17959624293188042</v>
      </c>
      <c r="S22" s="138">
        <v>0.26309086780519153</v>
      </c>
      <c r="T22" s="138">
        <v>0.59717827506173604</v>
      </c>
      <c r="U22" s="138">
        <v>9.8702828048738325E-2</v>
      </c>
      <c r="V22" s="138">
        <v>1.663139814210961</v>
      </c>
      <c r="W22" s="138">
        <v>2.0436865919659087E-2</v>
      </c>
      <c r="X22" s="138">
        <v>6.0010243960916766E-3</v>
      </c>
      <c r="Y22" s="138">
        <v>4.7682330598537548E-2</v>
      </c>
      <c r="Z22" s="138">
        <v>5.5114400275398864E-3</v>
      </c>
      <c r="AA22" s="138">
        <v>4.7756752718383279E-3</v>
      </c>
      <c r="AB22" s="138">
        <v>6.3970470294007431E-2</v>
      </c>
      <c r="AC22" s="138">
        <v>1.7907207703226118E-2</v>
      </c>
      <c r="AD22" s="138">
        <v>0.4003348423557298</v>
      </c>
      <c r="AE22" s="55"/>
      <c r="AF22" s="147">
        <v>11324.662862919155</v>
      </c>
      <c r="AG22" s="147">
        <v>5149.7615634375043</v>
      </c>
      <c r="AH22" s="147">
        <v>844.21290448852551</v>
      </c>
      <c r="AI22" s="147">
        <v>401.52749999999997</v>
      </c>
      <c r="AJ22" s="147" t="s">
        <v>430</v>
      </c>
      <c r="AK22" s="147" t="s">
        <v>428</v>
      </c>
      <c r="AL22" s="45" t="s">
        <v>49</v>
      </c>
    </row>
    <row r="23" spans="1:38" s="2" customFormat="1" ht="26.25" customHeight="1" thickBot="1" x14ac:dyDescent="0.25">
      <c r="A23" s="65" t="s">
        <v>70</v>
      </c>
      <c r="B23" s="69" t="s">
        <v>393</v>
      </c>
      <c r="C23" s="66" t="s">
        <v>389</v>
      </c>
      <c r="D23" s="112"/>
      <c r="E23" s="138">
        <v>2.8643673279542061</v>
      </c>
      <c r="F23" s="138">
        <v>0.29645310817068726</v>
      </c>
      <c r="G23" s="138">
        <v>0.10698423065068154</v>
      </c>
      <c r="H23" s="138">
        <v>7.0228749344551319E-4</v>
      </c>
      <c r="I23" s="138">
        <v>0.18470161077616995</v>
      </c>
      <c r="J23" s="138">
        <v>0.18470161077616995</v>
      </c>
      <c r="K23" s="138">
        <v>0.18470161077616995</v>
      </c>
      <c r="L23" s="138">
        <v>0.11464843330498002</v>
      </c>
      <c r="M23" s="138">
        <v>0.94580568179774482</v>
      </c>
      <c r="N23" s="138">
        <v>6.0829697598113165E-2</v>
      </c>
      <c r="O23" s="138">
        <v>8.7785936680689143E-4</v>
      </c>
      <c r="P23" s="138">
        <v>3.8018560998820736E-4</v>
      </c>
      <c r="Q23" s="138">
        <v>3.8018560998820728E-3</v>
      </c>
      <c r="R23" s="138">
        <v>4.3892968340344569E-3</v>
      </c>
      <c r="S23" s="138">
        <v>0.14923609235717156</v>
      </c>
      <c r="T23" s="138">
        <v>6.1450155676482402E-3</v>
      </c>
      <c r="U23" s="138">
        <v>8.7785936680689143E-4</v>
      </c>
      <c r="V23" s="138">
        <v>8.7785936680689153E-2</v>
      </c>
      <c r="W23" s="138">
        <v>5.322598539834902E-3</v>
      </c>
      <c r="X23" s="138">
        <v>2.6335781004206741E-3</v>
      </c>
      <c r="Y23" s="138">
        <v>4.3892968340344569E-3</v>
      </c>
      <c r="Z23" s="138">
        <v>6.4631553697995243E-3</v>
      </c>
      <c r="AA23" s="138">
        <v>5.7027841498231095E-3</v>
      </c>
      <c r="AB23" s="138">
        <v>1.9188814454077767E-2</v>
      </c>
      <c r="AC23" s="138">
        <v>0</v>
      </c>
      <c r="AD23" s="138">
        <v>0</v>
      </c>
      <c r="AE23" s="55"/>
      <c r="AF23" s="147">
        <v>3801.8560998820731</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1.2305228708741722</v>
      </c>
      <c r="F24" s="138">
        <v>0.5761347978340029</v>
      </c>
      <c r="G24" s="138">
        <v>1.0569804325674623</v>
      </c>
      <c r="H24" s="138">
        <v>0.10093157770578477</v>
      </c>
      <c r="I24" s="138">
        <v>0.33578068143603118</v>
      </c>
      <c r="J24" s="138">
        <v>0.3575237031453129</v>
      </c>
      <c r="K24" s="138">
        <v>0.3873178072347308</v>
      </c>
      <c r="L24" s="138">
        <v>7.916782739589999E-2</v>
      </c>
      <c r="M24" s="138">
        <v>2.1443736523530554</v>
      </c>
      <c r="N24" s="138">
        <v>0.20187998630286161</v>
      </c>
      <c r="O24" s="138">
        <v>4.9544522309196697E-2</v>
      </c>
      <c r="P24" s="138">
        <v>1.0322148929528409E-2</v>
      </c>
      <c r="Q24" s="138">
        <v>5.7552204648521734E-3</v>
      </c>
      <c r="R24" s="138">
        <v>0.12148720277520322</v>
      </c>
      <c r="S24" s="138">
        <v>4.7483077978317204E-2</v>
      </c>
      <c r="T24" s="138">
        <v>0.62331688661130125</v>
      </c>
      <c r="U24" s="138">
        <v>3.399983284368161E-3</v>
      </c>
      <c r="V24" s="138">
        <v>2.0100620575080783</v>
      </c>
      <c r="W24" s="138">
        <v>0.20064189410407679</v>
      </c>
      <c r="X24" s="138">
        <v>3.6350753067856505E-2</v>
      </c>
      <c r="Y24" s="138">
        <v>7.9493644071796515E-2</v>
      </c>
      <c r="Z24" s="138">
        <v>2.0392155185568535E-2</v>
      </c>
      <c r="AA24" s="138">
        <v>1.3934933481767959E-2</v>
      </c>
      <c r="AB24" s="138">
        <v>0.15017148580698952</v>
      </c>
      <c r="AC24" s="138">
        <v>5.2692685018339517E-3</v>
      </c>
      <c r="AD24" s="138">
        <v>8.2112216929426107E-2</v>
      </c>
      <c r="AE24" s="55"/>
      <c r="AF24" s="147">
        <v>3732.9734955159574</v>
      </c>
      <c r="AG24" s="147">
        <v>482.55121408171095</v>
      </c>
      <c r="AH24" s="147">
        <v>6450.5729657261718</v>
      </c>
      <c r="AI24" s="147">
        <v>3689.659427820658</v>
      </c>
      <c r="AJ24" s="147" t="s">
        <v>430</v>
      </c>
      <c r="AK24" s="147" t="s">
        <v>428</v>
      </c>
      <c r="AL24" s="45" t="s">
        <v>49</v>
      </c>
    </row>
    <row r="25" spans="1:38" s="2" customFormat="1" ht="26.25" customHeight="1" thickBot="1" x14ac:dyDescent="0.25">
      <c r="A25" s="65" t="s">
        <v>73</v>
      </c>
      <c r="B25" s="69" t="s">
        <v>74</v>
      </c>
      <c r="C25" s="71" t="s">
        <v>75</v>
      </c>
      <c r="D25" s="67"/>
      <c r="E25" s="138">
        <v>1.2358626461519224</v>
      </c>
      <c r="F25" s="138">
        <v>0.15075107878604063</v>
      </c>
      <c r="G25" s="138">
        <v>8.1337504341361805E-2</v>
      </c>
      <c r="H25" s="138" t="s">
        <v>442</v>
      </c>
      <c r="I25" s="138">
        <v>9.8773774532378358E-3</v>
      </c>
      <c r="J25" s="138">
        <v>9.8773774532378358E-3</v>
      </c>
      <c r="K25" s="138">
        <v>9.8773774532378358E-3</v>
      </c>
      <c r="L25" s="138">
        <v>4.7411411775541614E-3</v>
      </c>
      <c r="M25" s="138">
        <v>1.1096953792259294</v>
      </c>
      <c r="N25" s="138">
        <v>3.4161406375436671E-4</v>
      </c>
      <c r="O25" s="138">
        <v>2.5621054781577506E-5</v>
      </c>
      <c r="P25" s="138">
        <v>5.1242109563155009E-4</v>
      </c>
      <c r="Q25" s="138">
        <v>1.2810527390788752E-4</v>
      </c>
      <c r="R25" s="138">
        <v>8.5403515938591685E-4</v>
      </c>
      <c r="S25" s="138">
        <v>9.3943867532450857E-4</v>
      </c>
      <c r="T25" s="138">
        <v>3.4161406375436672E-5</v>
      </c>
      <c r="U25" s="138">
        <v>4.6971933766225428E-4</v>
      </c>
      <c r="V25" s="138">
        <v>0.12383509811095794</v>
      </c>
      <c r="W25" s="138" t="s">
        <v>442</v>
      </c>
      <c r="X25" s="138" t="s">
        <v>442</v>
      </c>
      <c r="Y25" s="138" t="s">
        <v>442</v>
      </c>
      <c r="Z25" s="138" t="s">
        <v>442</v>
      </c>
      <c r="AA25" s="138" t="s">
        <v>442</v>
      </c>
      <c r="AB25" s="138" t="s">
        <v>442</v>
      </c>
      <c r="AC25" s="138" t="s">
        <v>428</v>
      </c>
      <c r="AD25" s="138" t="s">
        <v>428</v>
      </c>
      <c r="AE25" s="55"/>
      <c r="AF25" s="147">
        <v>4270.1757969295841</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0.13160709432070186</v>
      </c>
      <c r="F26" s="138">
        <v>9.3088434796198133E-3</v>
      </c>
      <c r="G26" s="138">
        <v>8.1709106233620009E-3</v>
      </c>
      <c r="H26" s="138" t="s">
        <v>442</v>
      </c>
      <c r="I26" s="138">
        <v>7.3382384921558119E-4</v>
      </c>
      <c r="J26" s="138">
        <v>7.3382384921558119E-4</v>
      </c>
      <c r="K26" s="138">
        <v>7.3382384921558119E-4</v>
      </c>
      <c r="L26" s="138">
        <v>3.5223544762347898E-4</v>
      </c>
      <c r="M26" s="138">
        <v>9.0303822947819981E-2</v>
      </c>
      <c r="N26" s="138">
        <v>1.1520637285154511</v>
      </c>
      <c r="O26" s="138">
        <v>5.6807457264510897E-6</v>
      </c>
      <c r="P26" s="138">
        <v>6.5018766380873645E-5</v>
      </c>
      <c r="Q26" s="138">
        <v>1.3343580484107299E-5</v>
      </c>
      <c r="R26" s="138">
        <v>9.5633351375530164E-5</v>
      </c>
      <c r="S26" s="138">
        <v>1.0142388651308318E-4</v>
      </c>
      <c r="T26" s="138">
        <v>7.0050436846508359E-6</v>
      </c>
      <c r="U26" s="138">
        <v>4.7529128441726769E-5</v>
      </c>
      <c r="V26" s="138">
        <v>1.2499778171674095E-2</v>
      </c>
      <c r="W26" s="138" t="s">
        <v>442</v>
      </c>
      <c r="X26" s="138" t="s">
        <v>442</v>
      </c>
      <c r="Y26" s="138" t="s">
        <v>442</v>
      </c>
      <c r="Z26" s="138" t="s">
        <v>442</v>
      </c>
      <c r="AA26" s="138" t="s">
        <v>442</v>
      </c>
      <c r="AB26" s="138" t="s">
        <v>442</v>
      </c>
      <c r="AC26" s="138" t="s">
        <v>428</v>
      </c>
      <c r="AD26" s="138" t="s">
        <v>428</v>
      </c>
      <c r="AE26" s="55"/>
      <c r="AF26" s="147">
        <v>429.26009021098412</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11.638468224991961</v>
      </c>
      <c r="F27" s="138">
        <v>7.4433267769985454</v>
      </c>
      <c r="G27" s="138">
        <v>6.2574819843642451E-2</v>
      </c>
      <c r="H27" s="138">
        <v>2.1637995522841491</v>
      </c>
      <c r="I27" s="138">
        <v>0.43997225867369161</v>
      </c>
      <c r="J27" s="138">
        <v>0.43997225867369155</v>
      </c>
      <c r="K27" s="138">
        <v>0.4399722586736915</v>
      </c>
      <c r="L27" s="138">
        <v>0.276270465131151</v>
      </c>
      <c r="M27" s="138">
        <v>108.52766428362375</v>
      </c>
      <c r="N27" s="138">
        <v>4.5560912371912454E-2</v>
      </c>
      <c r="O27" s="138">
        <v>3.6340839017665012E-4</v>
      </c>
      <c r="P27" s="138">
        <v>1.7272545425017428E-2</v>
      </c>
      <c r="Q27" s="138">
        <v>5.5682682888364018E-4</v>
      </c>
      <c r="R27" s="138">
        <v>1.469220977293474E-2</v>
      </c>
      <c r="S27" s="138">
        <v>1.0320395361190358E-2</v>
      </c>
      <c r="T27" s="138">
        <v>4.0034828327514989E-3</v>
      </c>
      <c r="U27" s="138">
        <v>3.868368774139805E-4</v>
      </c>
      <c r="V27" s="138">
        <v>6.45309393904267E-2</v>
      </c>
      <c r="W27" s="138">
        <v>1.1683331000000001</v>
      </c>
      <c r="X27" s="138">
        <v>2.7275862882300002E-2</v>
      </c>
      <c r="Y27" s="138">
        <v>3.0638590959400001E-2</v>
      </c>
      <c r="Z27" s="138">
        <v>2.3255112371100003E-2</v>
      </c>
      <c r="AA27" s="138">
        <v>2.8537672833799998E-2</v>
      </c>
      <c r="AB27" s="138">
        <v>0.10970723904660001</v>
      </c>
      <c r="AC27" s="138">
        <v>1.1683330999999999E-3</v>
      </c>
      <c r="AD27" s="138">
        <v>2.336877E-4</v>
      </c>
      <c r="AE27" s="55"/>
      <c r="AF27" s="147">
        <v>95813.379514844914</v>
      </c>
      <c r="AG27" s="147" t="s">
        <v>428</v>
      </c>
      <c r="AH27" s="147" t="s">
        <v>430</v>
      </c>
      <c r="AI27" s="147">
        <v>1029.1578740263615</v>
      </c>
      <c r="AJ27" s="147" t="s">
        <v>430</v>
      </c>
      <c r="AK27" s="147" t="s">
        <v>428</v>
      </c>
      <c r="AL27" s="45" t="s">
        <v>49</v>
      </c>
    </row>
    <row r="28" spans="1:38" s="2" customFormat="1" ht="26.25" customHeight="1" thickBot="1" x14ac:dyDescent="0.25">
      <c r="A28" s="65" t="s">
        <v>78</v>
      </c>
      <c r="B28" s="65" t="s">
        <v>81</v>
      </c>
      <c r="C28" s="66" t="s">
        <v>82</v>
      </c>
      <c r="D28" s="67"/>
      <c r="E28" s="138">
        <v>9.4122232962537886</v>
      </c>
      <c r="F28" s="138">
        <v>0.80253439500051471</v>
      </c>
      <c r="G28" s="138">
        <v>2.4704809622196046E-2</v>
      </c>
      <c r="H28" s="138">
        <v>1.2247515704157816E-2</v>
      </c>
      <c r="I28" s="138">
        <v>0.67699401078927701</v>
      </c>
      <c r="J28" s="138">
        <v>0.67699401078927712</v>
      </c>
      <c r="K28" s="138">
        <v>0.67699401078927712</v>
      </c>
      <c r="L28" s="138">
        <v>0.45752740016051641</v>
      </c>
      <c r="M28" s="138">
        <v>3.781488004851334</v>
      </c>
      <c r="N28" s="138">
        <v>3.9610453536182598E-4</v>
      </c>
      <c r="O28" s="138">
        <v>3.4354807385167698E-5</v>
      </c>
      <c r="P28" s="138">
        <v>3.6120256052182545E-3</v>
      </c>
      <c r="Q28" s="138">
        <v>6.8472942949459229E-5</v>
      </c>
      <c r="R28" s="138">
        <v>5.7747591610958059E-3</v>
      </c>
      <c r="S28" s="138">
        <v>3.8731370986887764E-3</v>
      </c>
      <c r="T28" s="138">
        <v>1.409693068538135E-4</v>
      </c>
      <c r="U28" s="138">
        <v>6.8236271128583033E-5</v>
      </c>
      <c r="V28" s="138">
        <v>1.2275428648518662E-2</v>
      </c>
      <c r="W28" s="138">
        <v>0.64184379999999996</v>
      </c>
      <c r="X28" s="138">
        <v>1.8654445646199998E-2</v>
      </c>
      <c r="Y28" s="138">
        <v>2.0906097058499998E-2</v>
      </c>
      <c r="Z28" s="138">
        <v>1.64023386267E-2</v>
      </c>
      <c r="AA28" s="138">
        <v>1.7371018456499999E-2</v>
      </c>
      <c r="AB28" s="138">
        <v>7.3333899787900003E-2</v>
      </c>
      <c r="AC28" s="138">
        <v>6.4184340000000004E-4</v>
      </c>
      <c r="AD28" s="138">
        <v>1.2862759999999999E-4</v>
      </c>
      <c r="AE28" s="55"/>
      <c r="AF28" s="147">
        <v>29378.112088887417</v>
      </c>
      <c r="AG28" s="147" t="s">
        <v>428</v>
      </c>
      <c r="AH28" s="147" t="s">
        <v>430</v>
      </c>
      <c r="AI28" s="147">
        <v>412.95437845928723</v>
      </c>
      <c r="AJ28" s="147" t="s">
        <v>430</v>
      </c>
      <c r="AK28" s="147" t="s">
        <v>428</v>
      </c>
      <c r="AL28" s="45" t="s">
        <v>49</v>
      </c>
    </row>
    <row r="29" spans="1:38" s="2" customFormat="1" ht="26.25" customHeight="1" thickBot="1" x14ac:dyDescent="0.25">
      <c r="A29" s="65" t="s">
        <v>78</v>
      </c>
      <c r="B29" s="65" t="s">
        <v>83</v>
      </c>
      <c r="C29" s="66" t="s">
        <v>84</v>
      </c>
      <c r="D29" s="67"/>
      <c r="E29" s="138">
        <v>37.099919234230484</v>
      </c>
      <c r="F29" s="138">
        <v>1.2588026643512042</v>
      </c>
      <c r="G29" s="138">
        <v>4.7875815555155271E-2</v>
      </c>
      <c r="H29" s="138">
        <v>1.7717833040425891E-2</v>
      </c>
      <c r="I29" s="138">
        <v>0.71475656465627779</v>
      </c>
      <c r="J29" s="138">
        <v>0.71475656465627757</v>
      </c>
      <c r="K29" s="138">
        <v>0.71475656465627757</v>
      </c>
      <c r="L29" s="138">
        <v>0.47455213336347396</v>
      </c>
      <c r="M29" s="138">
        <v>7.749622669579586</v>
      </c>
      <c r="N29" s="138">
        <v>6.5846909199930061E-4</v>
      </c>
      <c r="O29" s="138">
        <v>6.5899644929694122E-5</v>
      </c>
      <c r="P29" s="138">
        <v>6.9798982145876879E-3</v>
      </c>
      <c r="Q29" s="138">
        <v>1.3175557667570914E-4</v>
      </c>
      <c r="R29" s="138">
        <v>1.1190831086168885E-2</v>
      </c>
      <c r="S29" s="138">
        <v>7.5045600093718509E-3</v>
      </c>
      <c r="T29" s="138">
        <v>2.6425427747396298E-4</v>
      </c>
      <c r="U29" s="138">
        <v>1.3171186349203004E-4</v>
      </c>
      <c r="V29" s="138">
        <v>2.3706824033055022E-2</v>
      </c>
      <c r="W29" s="138">
        <v>0.38496360000000002</v>
      </c>
      <c r="X29" s="138">
        <v>5.4994817207000002E-3</v>
      </c>
      <c r="Y29" s="138">
        <v>3.3302417084600001E-2</v>
      </c>
      <c r="Z29" s="138">
        <v>3.7213159641399998E-2</v>
      </c>
      <c r="AA29" s="138">
        <v>8.5547493424999992E-3</v>
      </c>
      <c r="AB29" s="138">
        <v>8.4569807789200008E-2</v>
      </c>
      <c r="AC29" s="138">
        <v>3.740924E-4</v>
      </c>
      <c r="AD29" s="138">
        <v>7.6637999999999994E-5</v>
      </c>
      <c r="AE29" s="55"/>
      <c r="AF29" s="147">
        <v>56881.818581816311</v>
      </c>
      <c r="AG29" s="147" t="s">
        <v>428</v>
      </c>
      <c r="AH29" s="147" t="s">
        <v>430</v>
      </c>
      <c r="AI29" s="147">
        <v>800.33722187857143</v>
      </c>
      <c r="AJ29" s="147" t="s">
        <v>430</v>
      </c>
      <c r="AK29" s="147" t="s">
        <v>428</v>
      </c>
      <c r="AL29" s="45" t="s">
        <v>49</v>
      </c>
    </row>
    <row r="30" spans="1:38" s="2" customFormat="1" ht="26.25" customHeight="1" thickBot="1" x14ac:dyDescent="0.25">
      <c r="A30" s="65" t="s">
        <v>78</v>
      </c>
      <c r="B30" s="65" t="s">
        <v>85</v>
      </c>
      <c r="C30" s="66" t="s">
        <v>86</v>
      </c>
      <c r="D30" s="67"/>
      <c r="E30" s="138">
        <v>4.9470273426237832E-2</v>
      </c>
      <c r="F30" s="138">
        <v>0.3094980020230374</v>
      </c>
      <c r="G30" s="138">
        <v>1.8266595821760887E-4</v>
      </c>
      <c r="H30" s="138">
        <v>4.0075275604141447E-4</v>
      </c>
      <c r="I30" s="138">
        <v>7.4826350402795493E-3</v>
      </c>
      <c r="J30" s="138">
        <v>7.4826350402795502E-3</v>
      </c>
      <c r="K30" s="138">
        <v>7.4826350402795528E-3</v>
      </c>
      <c r="L30" s="138">
        <v>1.0734562149842565E-3</v>
      </c>
      <c r="M30" s="138">
        <v>2.0690373268316509</v>
      </c>
      <c r="N30" s="138">
        <v>1.8274674081748029E-4</v>
      </c>
      <c r="O30" s="138">
        <v>1.2542378519624697E-4</v>
      </c>
      <c r="P30" s="138">
        <v>5.9326440979959716E-5</v>
      </c>
      <c r="Q30" s="138">
        <v>2.0457393441365423E-6</v>
      </c>
      <c r="R30" s="138">
        <v>5.6531824819243642E-4</v>
      </c>
      <c r="S30" s="138">
        <v>2.1197056282308537E-2</v>
      </c>
      <c r="T30" s="138">
        <v>8.8328753046556738E-4</v>
      </c>
      <c r="U30" s="138">
        <v>1.2487966256919953E-4</v>
      </c>
      <c r="V30" s="138">
        <v>1.2473231662693514E-2</v>
      </c>
      <c r="W30" s="138">
        <v>5.2370999999999997E-3</v>
      </c>
      <c r="X30" s="138">
        <v>6.8871264300000002E-5</v>
      </c>
      <c r="Y30" s="138">
        <v>9.7056905500000001E-5</v>
      </c>
      <c r="Z30" s="138">
        <v>5.0775825600000001E-5</v>
      </c>
      <c r="AA30" s="138">
        <v>1.095593425E-4</v>
      </c>
      <c r="AB30" s="138">
        <v>3.262633379E-4</v>
      </c>
      <c r="AC30" s="138">
        <v>5.2371000000000002E-6</v>
      </c>
      <c r="AD30" s="138">
        <v>2.4986000000000001E-6</v>
      </c>
      <c r="AE30" s="55"/>
      <c r="AF30" s="147">
        <v>303.89607347498077</v>
      </c>
      <c r="AG30" s="147" t="s">
        <v>428</v>
      </c>
      <c r="AH30" s="147" t="s">
        <v>430</v>
      </c>
      <c r="AI30" s="147">
        <v>2.9944344251528889</v>
      </c>
      <c r="AJ30" s="147" t="s">
        <v>430</v>
      </c>
      <c r="AK30" s="147" t="s">
        <v>428</v>
      </c>
      <c r="AL30" s="45" t="s">
        <v>49</v>
      </c>
    </row>
    <row r="31" spans="1:38" s="2" customFormat="1" ht="26.25" customHeight="1" thickBot="1" x14ac:dyDescent="0.25">
      <c r="A31" s="65" t="s">
        <v>78</v>
      </c>
      <c r="B31" s="65" t="s">
        <v>87</v>
      </c>
      <c r="C31" s="66" t="s">
        <v>88</v>
      </c>
      <c r="D31" s="67"/>
      <c r="E31" s="138" t="s">
        <v>428</v>
      </c>
      <c r="F31" s="138">
        <v>2.8205020958145717</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0.76932895925379419</v>
      </c>
      <c r="J32" s="138">
        <v>1.512155720564573</v>
      </c>
      <c r="K32" s="138">
        <v>1.9015184466969539</v>
      </c>
      <c r="L32" s="138">
        <v>0.16695614758637534</v>
      </c>
      <c r="M32" s="138" t="s">
        <v>428</v>
      </c>
      <c r="N32" s="138">
        <v>6.0948211187596684</v>
      </c>
      <c r="O32" s="138">
        <v>2.6229321831242238E-2</v>
      </c>
      <c r="P32" s="138">
        <v>0</v>
      </c>
      <c r="Q32" s="138">
        <v>6.9458097379568817E-2</v>
      </c>
      <c r="R32" s="138">
        <v>2.2797581635159361</v>
      </c>
      <c r="S32" s="138">
        <v>50.095232923958406</v>
      </c>
      <c r="T32" s="138">
        <v>0.34711010227080674</v>
      </c>
      <c r="U32" s="138">
        <v>3.803036893393906E-2</v>
      </c>
      <c r="V32" s="138">
        <v>15.349271970804697</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60292.883975763478</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0.34764684068657059</v>
      </c>
      <c r="J33" s="138">
        <v>0.64379044571587141</v>
      </c>
      <c r="K33" s="138">
        <v>1.2875808914317428</v>
      </c>
      <c r="L33" s="138">
        <v>1.3648357449176475E-2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60292.883975763478</v>
      </c>
      <c r="AL33" s="45" t="s">
        <v>413</v>
      </c>
    </row>
    <row r="34" spans="1:38" s="2" customFormat="1" ht="26.25" customHeight="1" thickBot="1" x14ac:dyDescent="0.25">
      <c r="A34" s="65" t="s">
        <v>70</v>
      </c>
      <c r="B34" s="65" t="s">
        <v>93</v>
      </c>
      <c r="C34" s="66" t="s">
        <v>94</v>
      </c>
      <c r="D34" s="67"/>
      <c r="E34" s="138">
        <v>2.3118150301184439</v>
      </c>
      <c r="F34" s="138">
        <v>0.20515152461928937</v>
      </c>
      <c r="G34" s="138">
        <v>5.3767100441749351E-2</v>
      </c>
      <c r="H34" s="138">
        <v>3.0883025211505931E-4</v>
      </c>
      <c r="I34" s="138">
        <v>6.04424921996616E-2</v>
      </c>
      <c r="J34" s="138">
        <v>6.3530794720812189E-2</v>
      </c>
      <c r="K34" s="138">
        <v>6.7060283316412866E-2</v>
      </c>
      <c r="L34" s="138">
        <v>4.3589184155668363E-2</v>
      </c>
      <c r="M34" s="138">
        <v>0.4720690996615905</v>
      </c>
      <c r="N34" s="138" t="s">
        <v>442</v>
      </c>
      <c r="O34" s="138">
        <v>4.411860744500847E-4</v>
      </c>
      <c r="P34" s="138" t="s">
        <v>442</v>
      </c>
      <c r="Q34" s="138" t="s">
        <v>442</v>
      </c>
      <c r="R34" s="138">
        <v>2.2059303722504232E-3</v>
      </c>
      <c r="S34" s="138">
        <v>7.5001632656514383E-2</v>
      </c>
      <c r="T34" s="138">
        <v>3.088302521150593E-3</v>
      </c>
      <c r="U34" s="138">
        <v>4.411860744500847E-4</v>
      </c>
      <c r="V34" s="138">
        <v>4.4118607445008465E-2</v>
      </c>
      <c r="W34" s="138">
        <v>2.0716486811095045E-2</v>
      </c>
      <c r="X34" s="138">
        <v>1.3235582233502537E-3</v>
      </c>
      <c r="Y34" s="138">
        <v>2.2059303722504232E-3</v>
      </c>
      <c r="Z34" s="138">
        <v>2.0025937250725211E-3</v>
      </c>
      <c r="AA34" s="138">
        <v>4.6036637357988971E-4</v>
      </c>
      <c r="AB34" s="138">
        <v>5.9924486942530882E-3</v>
      </c>
      <c r="AC34" s="138" t="s">
        <v>428</v>
      </c>
      <c r="AD34" s="138" t="s">
        <v>428</v>
      </c>
      <c r="AE34" s="55"/>
      <c r="AF34" s="147">
        <v>1910.7000867714764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3.8691467030591347</v>
      </c>
      <c r="F36" s="138">
        <v>0.11168911911892063</v>
      </c>
      <c r="G36" s="138">
        <v>7.7779946035599998E-2</v>
      </c>
      <c r="H36" s="138" t="s">
        <v>442</v>
      </c>
      <c r="I36" s="138">
        <v>5.6071643486719308E-2</v>
      </c>
      <c r="J36" s="138">
        <v>6.5959625965676408E-2</v>
      </c>
      <c r="K36" s="138">
        <v>6.5959625965676408E-2</v>
      </c>
      <c r="L36" s="138">
        <v>2.0447484049359688E-2</v>
      </c>
      <c r="M36" s="138">
        <v>0.24507783852380297</v>
      </c>
      <c r="N36" s="138">
        <v>8.2969059916912467E-3</v>
      </c>
      <c r="O36" s="138">
        <v>6.3822353782240363E-4</v>
      </c>
      <c r="P36" s="138">
        <v>1.9146706134672105E-3</v>
      </c>
      <c r="Q36" s="138">
        <v>2.5528941512896145E-3</v>
      </c>
      <c r="R36" s="138">
        <v>3.1911176891120181E-3</v>
      </c>
      <c r="S36" s="138">
        <v>5.6163671328371516E-2</v>
      </c>
      <c r="T36" s="138">
        <v>6.3822353782240354E-2</v>
      </c>
      <c r="U36" s="138">
        <v>6.3822353782240363E-3</v>
      </c>
      <c r="V36" s="138">
        <v>7.6586824538688425E-2</v>
      </c>
      <c r="W36" s="138">
        <v>8.2969059916912467E-3</v>
      </c>
      <c r="X36" s="138">
        <v>1.2764470756448069E-4</v>
      </c>
      <c r="Y36" s="138">
        <v>1.2764470756448069E-4</v>
      </c>
      <c r="Z36" s="138">
        <v>6.3822353782240363E-4</v>
      </c>
      <c r="AA36" s="138">
        <v>6.3822353782240347E-5</v>
      </c>
      <c r="AB36" s="138">
        <v>9.5733530673360533E-4</v>
      </c>
      <c r="AC36" s="138">
        <v>5.105788302579229E-3</v>
      </c>
      <c r="AD36" s="138">
        <v>2.4252494437251334E-3</v>
      </c>
      <c r="AE36" s="55"/>
      <c r="AF36" s="147">
        <v>2764.0350403553657</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0.12096151982595632</v>
      </c>
      <c r="F37" s="138">
        <v>4.0320506608652103E-3</v>
      </c>
      <c r="G37" s="138">
        <v>2.6799554797452674E-4</v>
      </c>
      <c r="H37" s="138" t="s">
        <v>442</v>
      </c>
      <c r="I37" s="138">
        <v>5.0400633260815129E-4</v>
      </c>
      <c r="J37" s="138">
        <v>5.0400633260815129E-4</v>
      </c>
      <c r="K37" s="138">
        <v>5.0400633260815129E-4</v>
      </c>
      <c r="L37" s="138">
        <v>1.2600158315203784E-5</v>
      </c>
      <c r="M37" s="138">
        <v>1.2096151982595631E-2</v>
      </c>
      <c r="N37" s="138">
        <v>3.7800474945611347E-6</v>
      </c>
      <c r="O37" s="138">
        <v>6.3000791576018912E-7</v>
      </c>
      <c r="P37" s="138">
        <v>2.5200316630407565E-4</v>
      </c>
      <c r="Q37" s="138">
        <v>3.0240379956489078E-4</v>
      </c>
      <c r="R37" s="138">
        <v>1.9152240639109751E-6</v>
      </c>
      <c r="S37" s="138">
        <v>1.9152240639109751E-7</v>
      </c>
      <c r="T37" s="138">
        <v>1.2852161481507858E-6</v>
      </c>
      <c r="U37" s="138">
        <v>2.7720348293448318E-5</v>
      </c>
      <c r="V37" s="138">
        <v>3.7800474945611347E-6</v>
      </c>
      <c r="W37" s="138" t="s">
        <v>428</v>
      </c>
      <c r="X37" s="138" t="s">
        <v>442</v>
      </c>
      <c r="Y37" s="138" t="s">
        <v>442</v>
      </c>
      <c r="Z37" s="138" t="s">
        <v>442</v>
      </c>
      <c r="AA37" s="138" t="s">
        <v>442</v>
      </c>
      <c r="AB37" s="138" t="s">
        <v>442</v>
      </c>
      <c r="AC37" s="138" t="s">
        <v>442</v>
      </c>
      <c r="AD37" s="138" t="s">
        <v>442</v>
      </c>
      <c r="AE37" s="55"/>
      <c r="AF37" s="147" t="s">
        <v>430</v>
      </c>
      <c r="AG37" s="147" t="s">
        <v>428</v>
      </c>
      <c r="AH37" s="147">
        <v>2520.0316630407565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2.3389231160174946</v>
      </c>
      <c r="F39" s="138">
        <v>0.58747550621350852</v>
      </c>
      <c r="G39" s="138">
        <v>0.79338132433776043</v>
      </c>
      <c r="H39" s="138">
        <v>1.744841784161353E-2</v>
      </c>
      <c r="I39" s="138">
        <v>0.28389438687738699</v>
      </c>
      <c r="J39" s="138">
        <v>0.33499937855602047</v>
      </c>
      <c r="K39" s="138">
        <v>0.39244972142459678</v>
      </c>
      <c r="L39" s="138">
        <v>8.5570753047789355E-2</v>
      </c>
      <c r="M39" s="138">
        <v>2.0139237172360223</v>
      </c>
      <c r="N39" s="138">
        <v>0.29268994402007031</v>
      </c>
      <c r="O39" s="138">
        <v>1.0594408941111823E-2</v>
      </c>
      <c r="P39" s="138">
        <v>1.166170706074017E-2</v>
      </c>
      <c r="Q39" s="138">
        <v>1.4423325480871064E-2</v>
      </c>
      <c r="R39" s="138">
        <v>0.13001763567277855</v>
      </c>
      <c r="S39" s="138">
        <v>8.0868061789905507E-2</v>
      </c>
      <c r="T39" s="138">
        <v>2.1248774111802478</v>
      </c>
      <c r="U39" s="138">
        <v>4.0735428831182949E-3</v>
      </c>
      <c r="V39" s="138">
        <v>0.54292019820617188</v>
      </c>
      <c r="W39" s="138">
        <v>0.32302570434088884</v>
      </c>
      <c r="X39" s="138">
        <v>7.1051870386514407E-2</v>
      </c>
      <c r="Y39" s="138">
        <v>0.19514756245313025</v>
      </c>
      <c r="Z39" s="138">
        <v>4.267327235446447E-2</v>
      </c>
      <c r="AA39" s="138">
        <v>3.475949236700672E-2</v>
      </c>
      <c r="AB39" s="138">
        <v>0.34363219756111585</v>
      </c>
      <c r="AC39" s="138">
        <v>4.8364623333549952E-3</v>
      </c>
      <c r="AD39" s="138">
        <v>0.19026612926857905</v>
      </c>
      <c r="AE39" s="55"/>
      <c r="AF39" s="147">
        <v>11468.229717250693</v>
      </c>
      <c r="AG39" s="147">
        <v>1119.1869037503361</v>
      </c>
      <c r="AH39" s="147">
        <v>14092.233874603191</v>
      </c>
      <c r="AI39" s="147">
        <v>471.57886058414948</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7.2911112667261797</v>
      </c>
      <c r="F41" s="138">
        <v>13.235493886470614</v>
      </c>
      <c r="G41" s="138">
        <v>9.5950772298657672</v>
      </c>
      <c r="H41" s="138">
        <v>0.11248271159139145</v>
      </c>
      <c r="I41" s="138">
        <v>8.5079733311235781</v>
      </c>
      <c r="J41" s="138">
        <v>8.5202957874796184</v>
      </c>
      <c r="K41" s="138">
        <v>9.1960145830868552</v>
      </c>
      <c r="L41" s="138">
        <v>0.73907877231852404</v>
      </c>
      <c r="M41" s="138">
        <v>110.0968441888526</v>
      </c>
      <c r="N41" s="138">
        <v>2.1570327384876555</v>
      </c>
      <c r="O41" s="138">
        <v>2.5590105187958921E-2</v>
      </c>
      <c r="P41" s="138">
        <v>9.0053049409836258E-2</v>
      </c>
      <c r="Q41" s="138">
        <v>3.5851007839995286E-2</v>
      </c>
      <c r="R41" s="138">
        <v>0.24580693181297297</v>
      </c>
      <c r="S41" s="138">
        <v>0.44007816987912957</v>
      </c>
      <c r="T41" s="138">
        <v>0.21535834961742012</v>
      </c>
      <c r="U41" s="138">
        <v>2.5606320165038556</v>
      </c>
      <c r="V41" s="138">
        <v>4.7311303736916734</v>
      </c>
      <c r="W41" s="138">
        <v>14.922844804111</v>
      </c>
      <c r="X41" s="138">
        <v>3.3355218118014891</v>
      </c>
      <c r="Y41" s="138">
        <v>5.4186455890195173</v>
      </c>
      <c r="Z41" s="138">
        <v>2.5381416837849144</v>
      </c>
      <c r="AA41" s="138">
        <v>2.0603601821646453</v>
      </c>
      <c r="AB41" s="138">
        <v>13.352669266770567</v>
      </c>
      <c r="AC41" s="138">
        <v>1.7502334743162592E-2</v>
      </c>
      <c r="AD41" s="138">
        <v>3.6263515924961403</v>
      </c>
      <c r="AE41" s="55"/>
      <c r="AF41" s="147">
        <v>65678.278773894053</v>
      </c>
      <c r="AG41" s="147">
        <v>21331.247293940229</v>
      </c>
      <c r="AH41" s="147">
        <v>28008.002</v>
      </c>
      <c r="AI41" s="147">
        <v>855.39228418393066</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0.11579689947271857</v>
      </c>
      <c r="F43" s="138">
        <v>1.1579689947271855E-2</v>
      </c>
      <c r="G43" s="138">
        <v>3.2585247511623006E-2</v>
      </c>
      <c r="H43" s="138" t="s">
        <v>442</v>
      </c>
      <c r="I43" s="138">
        <v>1.9106488412998564E-2</v>
      </c>
      <c r="J43" s="138">
        <v>0</v>
      </c>
      <c r="K43" s="138">
        <v>1.9106488412998564E-2</v>
      </c>
      <c r="L43" s="138">
        <v>2.4896333386634491E-2</v>
      </c>
      <c r="M43" s="138">
        <v>4.6318759789087421E-2</v>
      </c>
      <c r="N43" s="138">
        <v>1.8527503915634968E-2</v>
      </c>
      <c r="O43" s="138">
        <v>3.4739069841815566E-4</v>
      </c>
      <c r="P43" s="138">
        <v>1.1579689947271857E-4</v>
      </c>
      <c r="Q43" s="138">
        <v>1.1579689947271855E-3</v>
      </c>
      <c r="R43" s="138">
        <v>1.4822003132507977E-2</v>
      </c>
      <c r="S43" s="138">
        <v>8.3373767620357371E-3</v>
      </c>
      <c r="T43" s="138">
        <v>0.30107193862906823</v>
      </c>
      <c r="U43" s="138">
        <v>1.1579689947271857E-4</v>
      </c>
      <c r="V43" s="138">
        <v>9.2637519578174839E-3</v>
      </c>
      <c r="W43" s="138">
        <v>6.9478139683631143E-3</v>
      </c>
      <c r="X43" s="138">
        <v>2.2001410899816524E-3</v>
      </c>
      <c r="Y43" s="138">
        <v>1.7369534920907787E-2</v>
      </c>
      <c r="Z43" s="138">
        <v>1.9685472910362157E-3</v>
      </c>
      <c r="AA43" s="138">
        <v>1.7369534920907786E-3</v>
      </c>
      <c r="AB43" s="138">
        <v>2.3275176794016434E-2</v>
      </c>
      <c r="AC43" s="138">
        <v>2.5475317883998083E-4</v>
      </c>
      <c r="AD43" s="138">
        <v>1.5053596931453416E-7</v>
      </c>
      <c r="AE43" s="55"/>
      <c r="AF43" s="147">
        <v>1157.9689947271856</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7.6167820296936206</v>
      </c>
      <c r="F44" s="138">
        <v>0.75907140254390959</v>
      </c>
      <c r="G44" s="138">
        <v>0.29326722760460705</v>
      </c>
      <c r="H44" s="138">
        <v>1.8853220259383336E-3</v>
      </c>
      <c r="I44" s="138">
        <v>0.401509618860455</v>
      </c>
      <c r="J44" s="138">
        <v>0</v>
      </c>
      <c r="K44" s="138">
        <v>0.401509618860455</v>
      </c>
      <c r="L44" s="138">
        <v>0.401509618860455</v>
      </c>
      <c r="M44" s="138">
        <v>2.5518915706587242</v>
      </c>
      <c r="N44" s="138" t="s">
        <v>442</v>
      </c>
      <c r="O44" s="138">
        <v>2.4064049548647459E-3</v>
      </c>
      <c r="P44" s="138" t="s">
        <v>442</v>
      </c>
      <c r="Q44" s="138" t="s">
        <v>442</v>
      </c>
      <c r="R44" s="138">
        <v>1.2032024774323729E-2</v>
      </c>
      <c r="S44" s="138">
        <v>0.40908884232700676</v>
      </c>
      <c r="T44" s="138">
        <v>1.6844834684053223E-2</v>
      </c>
      <c r="U44" s="138">
        <v>2.4064049548647459E-3</v>
      </c>
      <c r="V44" s="138">
        <v>0.24064049548647459</v>
      </c>
      <c r="W44" s="138" t="s">
        <v>442</v>
      </c>
      <c r="X44" s="138">
        <v>7.2192148645942372E-3</v>
      </c>
      <c r="Y44" s="138">
        <v>1.2032024774323729E-2</v>
      </c>
      <c r="Z44" s="138" t="s">
        <v>442</v>
      </c>
      <c r="AA44" s="138" t="s">
        <v>442</v>
      </c>
      <c r="AB44" s="138">
        <v>1.9251239638917967E-2</v>
      </c>
      <c r="AC44" s="138" t="s">
        <v>429</v>
      </c>
      <c r="AD44" s="138" t="s">
        <v>429</v>
      </c>
      <c r="AE44" s="55"/>
      <c r="AF44" s="147">
        <v>10421.720952544671</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2.3328961806746475</v>
      </c>
      <c r="F45" s="138">
        <v>5.6545267537127887E-2</v>
      </c>
      <c r="G45" s="138">
        <v>3.9377943816742984E-2</v>
      </c>
      <c r="H45" s="138" t="s">
        <v>442</v>
      </c>
      <c r="I45" s="138">
        <v>3.4573392151272482E-2</v>
      </c>
      <c r="J45" s="138">
        <v>3.4573392151272482E-2</v>
      </c>
      <c r="K45" s="138">
        <v>3.4573392151272482E-2</v>
      </c>
      <c r="L45" s="138">
        <v>1.0717751566894468E-2</v>
      </c>
      <c r="M45" s="138">
        <v>0.12407647276718346</v>
      </c>
      <c r="N45" s="138">
        <v>4.200505588472357E-3</v>
      </c>
      <c r="O45" s="138">
        <v>3.2311581449787356E-4</v>
      </c>
      <c r="P45" s="138">
        <v>9.6934744349362059E-4</v>
      </c>
      <c r="Q45" s="138">
        <v>1.2924632579914943E-3</v>
      </c>
      <c r="R45" s="138">
        <v>1.6155790724893678E-3</v>
      </c>
      <c r="S45" s="138">
        <v>2.8434191675812872E-2</v>
      </c>
      <c r="T45" s="138">
        <v>3.2311581449787352E-2</v>
      </c>
      <c r="U45" s="138">
        <v>3.2311581449787356E-3</v>
      </c>
      <c r="V45" s="138">
        <v>3.8773897739744823E-2</v>
      </c>
      <c r="W45" s="138">
        <v>4.200505588472357E-3</v>
      </c>
      <c r="X45" s="138">
        <v>6.4623162899574724E-5</v>
      </c>
      <c r="Y45" s="138">
        <v>3.2311581449787356E-4</v>
      </c>
      <c r="Z45" s="138">
        <v>3.2311581449787356E-4</v>
      </c>
      <c r="AA45" s="138">
        <v>3.2311581449787362E-5</v>
      </c>
      <c r="AB45" s="138">
        <v>7.4316637334510913E-4</v>
      </c>
      <c r="AC45" s="138">
        <v>2.5849265159829885E-3</v>
      </c>
      <c r="AD45" s="138">
        <v>1.2278400950919196E-3</v>
      </c>
      <c r="AE45" s="55"/>
      <c r="AF45" s="147">
        <v>1399.3583445893028</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1.3239735844232414E-2</v>
      </c>
      <c r="J48" s="138">
        <v>0.13239735844232417</v>
      </c>
      <c r="K48" s="138">
        <v>0.33099339610581041</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2.8706499999999999</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3.2723363615999999</v>
      </c>
      <c r="AL52" s="45" t="s">
        <v>132</v>
      </c>
    </row>
    <row r="53" spans="1:38" s="2" customFormat="1" ht="26.25" customHeight="1" thickBot="1" x14ac:dyDescent="0.25">
      <c r="A53" s="65" t="s">
        <v>119</v>
      </c>
      <c r="B53" s="69" t="s">
        <v>133</v>
      </c>
      <c r="C53" s="71" t="s">
        <v>134</v>
      </c>
      <c r="D53" s="68"/>
      <c r="E53" s="138" t="s">
        <v>428</v>
      </c>
      <c r="F53" s="138">
        <v>3.6905636130148753</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1.6881491609304999</v>
      </c>
      <c r="AL53" s="45" t="s">
        <v>135</v>
      </c>
    </row>
    <row r="54" spans="1:38" s="2" customFormat="1" ht="37.5" customHeight="1" thickBot="1" x14ac:dyDescent="0.25">
      <c r="A54" s="65" t="s">
        <v>119</v>
      </c>
      <c r="B54" s="69" t="s">
        <v>136</v>
      </c>
      <c r="C54" s="71" t="s">
        <v>137</v>
      </c>
      <c r="D54" s="68"/>
      <c r="E54" s="138" t="s">
        <v>428</v>
      </c>
      <c r="F54" s="138">
        <v>0.38863436749394037</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190705.44624194666</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0.50614406932830003</v>
      </c>
      <c r="J57" s="138">
        <v>0.91105932479094009</v>
      </c>
      <c r="K57" s="138">
        <v>1.0122881386566001</v>
      </c>
      <c r="L57" s="138">
        <v>1.5184322079849001E-2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3893.4159179100002</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7.4139652821900003E-3</v>
      </c>
      <c r="J58" s="138">
        <v>4.9426435214600002E-2</v>
      </c>
      <c r="K58" s="138">
        <v>9.8852870429200004E-2</v>
      </c>
      <c r="L58" s="138">
        <v>3.4104240298074005E-5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247.13217607300001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3.9412533333333328E-3</v>
      </c>
      <c r="J59" s="138">
        <v>4.4710766666666664E-3</v>
      </c>
      <c r="K59" s="138">
        <v>5.0752333333333333E-3</v>
      </c>
      <c r="L59" s="138">
        <v>7.7353737066666669E-5</v>
      </c>
      <c r="M59" s="138" t="s">
        <v>429</v>
      </c>
      <c r="N59" s="138">
        <v>9.6462547841554405E-2</v>
      </c>
      <c r="O59" s="138">
        <v>2.104124797521725E-4</v>
      </c>
      <c r="P59" s="138">
        <v>5.1181413993771688E-4</v>
      </c>
      <c r="Q59" s="138">
        <v>1.5017301111944963E-4</v>
      </c>
      <c r="R59" s="138">
        <v>1.5017301111944967E-3</v>
      </c>
      <c r="S59" s="138">
        <v>1.5017301111944967E-3</v>
      </c>
      <c r="T59" s="138">
        <v>3.1633284008476376E-3</v>
      </c>
      <c r="U59" s="138">
        <v>9.9519416099000355E-5</v>
      </c>
      <c r="V59" s="138">
        <v>2.7126860100086577E-2</v>
      </c>
      <c r="W59" s="138">
        <v>5.9825999999999994E-3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0.88220999999999994</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0.50692844500000001</v>
      </c>
      <c r="J60" s="138">
        <v>4.1524844500000011</v>
      </c>
      <c r="K60" s="138">
        <v>13.309520278000001</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179.50122200000001</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0.21646329986087653</v>
      </c>
      <c r="J61" s="138">
        <v>2.1646329986087656</v>
      </c>
      <c r="K61" s="138">
        <v>7.227285297634209</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13777428.066737723</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5.7120733199999993E-8</v>
      </c>
      <c r="J62" s="138">
        <v>5.7120733199999995E-7</v>
      </c>
      <c r="K62" s="138">
        <v>1.1424146639999999E-6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95.201222000000001</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2.8749655899999997E-2</v>
      </c>
      <c r="X63" s="138">
        <v>1.5472799999999998E-2</v>
      </c>
      <c r="Y63" s="138" t="s">
        <v>428</v>
      </c>
      <c r="Z63" s="138">
        <v>2.5731999999999999E-3</v>
      </c>
      <c r="AA63" s="138" t="s">
        <v>428</v>
      </c>
      <c r="AB63" s="138">
        <v>1.8046E-2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0.106</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4.968292E-3</v>
      </c>
      <c r="J71" s="138">
        <v>3.9746336E-2</v>
      </c>
      <c r="K71" s="138">
        <v>0.12420730000000001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6.0934199999999991E-4</v>
      </c>
      <c r="J73" s="138">
        <v>8.632344999999999E-4</v>
      </c>
      <c r="K73" s="138">
        <v>1.0155699999999999E-3</v>
      </c>
      <c r="L73" s="138" t="s">
        <v>428</v>
      </c>
      <c r="M73" s="138" t="s">
        <v>428</v>
      </c>
      <c r="N73" s="138">
        <v>2.3451058823529408E-2</v>
      </c>
      <c r="O73" s="138">
        <v>6.958816993464052E-4</v>
      </c>
      <c r="P73" s="138" t="s">
        <v>428</v>
      </c>
      <c r="Q73" s="138">
        <v>9.5546078431372539E-4</v>
      </c>
      <c r="R73" s="138">
        <v>3.5033562091503268E-3</v>
      </c>
      <c r="S73" s="138" t="s">
        <v>428</v>
      </c>
      <c r="T73" s="138">
        <v>1.5924346405228758E-3</v>
      </c>
      <c r="U73" s="138" t="s">
        <v>428</v>
      </c>
      <c r="V73" s="138">
        <v>2.195434640522876E-2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2.9999999999999997E-5</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3.1059E-3</v>
      </c>
      <c r="O80" s="138">
        <v>2.0000000000000002E-5</v>
      </c>
      <c r="P80" s="138" t="s">
        <v>428</v>
      </c>
      <c r="Q80" s="138" t="s">
        <v>428</v>
      </c>
      <c r="R80" s="138">
        <v>5.8319999999999997E-5</v>
      </c>
      <c r="S80" s="138">
        <v>6.1289999999999999E-4</v>
      </c>
      <c r="T80" s="138">
        <v>1.306E-4</v>
      </c>
      <c r="U80" s="138" t="s">
        <v>428</v>
      </c>
      <c r="V80" s="138">
        <v>1.8979999999999997E-2</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10.140811100000002</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4485.1000000000004</v>
      </c>
      <c r="AL82" s="45" t="s">
        <v>219</v>
      </c>
    </row>
    <row r="83" spans="1:38" s="2" customFormat="1" ht="26.25" customHeight="1" thickBot="1" x14ac:dyDescent="0.25">
      <c r="A83" s="65" t="s">
        <v>53</v>
      </c>
      <c r="B83" s="76" t="s">
        <v>211</v>
      </c>
      <c r="C83" s="77" t="s">
        <v>212</v>
      </c>
      <c r="D83" s="67"/>
      <c r="E83" s="138" t="s">
        <v>442</v>
      </c>
      <c r="F83" s="138">
        <v>4.48E-2</v>
      </c>
      <c r="G83" s="138" t="s">
        <v>442</v>
      </c>
      <c r="H83" s="138" t="s">
        <v>428</v>
      </c>
      <c r="I83" s="138">
        <v>0.28000000000000003</v>
      </c>
      <c r="J83" s="138">
        <v>5.6</v>
      </c>
      <c r="K83" s="138">
        <v>42</v>
      </c>
      <c r="L83" s="138">
        <v>1.5959999999999998E-2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5.2348492299649223</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1.3040948810894855</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2.8349888719336636</v>
      </c>
      <c r="AL86" s="45" t="s">
        <v>219</v>
      </c>
    </row>
    <row r="87" spans="1:38" s="2" customFormat="1" ht="26.25" customHeight="1" thickBot="1" x14ac:dyDescent="0.25">
      <c r="A87" s="65" t="s">
        <v>208</v>
      </c>
      <c r="B87" s="71" t="s">
        <v>220</v>
      </c>
      <c r="C87" s="75" t="s">
        <v>221</v>
      </c>
      <c r="D87" s="67"/>
      <c r="E87" s="138" t="s">
        <v>428</v>
      </c>
      <c r="F87" s="138">
        <v>9.3233931480158752E-2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0.1489731280663365</v>
      </c>
      <c r="AL87" s="45" t="s">
        <v>219</v>
      </c>
    </row>
    <row r="88" spans="1:38" s="2" customFormat="1" ht="26.25" customHeight="1" thickBot="1" x14ac:dyDescent="0.25">
      <c r="A88" s="65" t="s">
        <v>208</v>
      </c>
      <c r="B88" s="71" t="s">
        <v>222</v>
      </c>
      <c r="C88" s="75" t="s">
        <v>223</v>
      </c>
      <c r="D88" s="67"/>
      <c r="E88" s="138" t="s">
        <v>442</v>
      </c>
      <c r="F88" s="138">
        <v>1.1342139302522525</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1.4627706999999999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3.7790967763636365</v>
      </c>
      <c r="G90" s="138" t="s">
        <v>428</v>
      </c>
      <c r="H90" s="138" t="s">
        <v>428</v>
      </c>
      <c r="I90" s="138">
        <v>1.218E-2</v>
      </c>
      <c r="J90" s="138">
        <v>1.8270000000000002E-2</v>
      </c>
      <c r="K90" s="138">
        <v>2.2329999999999999E-2</v>
      </c>
      <c r="L90" s="138" t="s">
        <v>428</v>
      </c>
      <c r="M90" s="138" t="s">
        <v>428</v>
      </c>
      <c r="N90" s="138">
        <v>2.9208854035283444E-4</v>
      </c>
      <c r="O90" s="138">
        <v>4.0118185060509751E-2</v>
      </c>
      <c r="P90" s="138" t="s">
        <v>430</v>
      </c>
      <c r="Q90" s="138" t="s">
        <v>430</v>
      </c>
      <c r="R90" s="138">
        <v>0.16891867393898852</v>
      </c>
      <c r="S90" s="138">
        <v>6.8447254335694359</v>
      </c>
      <c r="T90" s="138">
        <v>0.28056335999553883</v>
      </c>
      <c r="U90" s="138">
        <v>3.9942228108490019E-2</v>
      </c>
      <c r="V90" s="138">
        <v>3.9607909899652416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20.3</v>
      </c>
      <c r="AL90" s="148" t="s">
        <v>439</v>
      </c>
    </row>
    <row r="91" spans="1:38" s="2" customFormat="1" ht="26.25" customHeight="1" thickBot="1" x14ac:dyDescent="0.25">
      <c r="A91" s="65" t="s">
        <v>208</v>
      </c>
      <c r="B91" s="69" t="s">
        <v>404</v>
      </c>
      <c r="C91" s="71" t="s">
        <v>228</v>
      </c>
      <c r="D91" s="67"/>
      <c r="E91" s="138">
        <v>1.0597639740597412E-2</v>
      </c>
      <c r="F91" s="138">
        <v>2.8461208841999996E-2</v>
      </c>
      <c r="G91" s="138">
        <v>1.4975309540071259E-4</v>
      </c>
      <c r="H91" s="138">
        <v>2.4403722457499999E-2</v>
      </c>
      <c r="I91" s="138">
        <v>0.16134676124242153</v>
      </c>
      <c r="J91" s="138">
        <v>0.16372595114882094</v>
      </c>
      <c r="K91" s="138">
        <v>0.16421735948505306</v>
      </c>
      <c r="L91" s="138">
        <v>6.3508482539999994E-2</v>
      </c>
      <c r="M91" s="138">
        <v>0.3243654171464288</v>
      </c>
      <c r="N91" s="138">
        <v>3.8876300262966443E-2</v>
      </c>
      <c r="O91" s="138">
        <v>3.1827630204169885E-2</v>
      </c>
      <c r="P91" s="138">
        <v>2.8264657078942442E-6</v>
      </c>
      <c r="Q91" s="138">
        <v>6.595086651753236E-5</v>
      </c>
      <c r="R91" s="138">
        <v>7.7355903584474042E-4</v>
      </c>
      <c r="S91" s="138">
        <v>5.3770921520965687E-2</v>
      </c>
      <c r="T91" s="138">
        <v>1.7364734165470654E-2</v>
      </c>
      <c r="U91" s="138" t="s">
        <v>442</v>
      </c>
      <c r="V91" s="138">
        <v>2.8769771232412339E-2</v>
      </c>
      <c r="W91" s="138">
        <v>5.8804150500000013E-4</v>
      </c>
      <c r="X91" s="138">
        <v>5.45427107055E-3</v>
      </c>
      <c r="Y91" s="138">
        <v>2.6882556772500001E-3</v>
      </c>
      <c r="Z91" s="138">
        <v>2.6882556772500001E-3</v>
      </c>
      <c r="AA91" s="138">
        <v>2.6882556772500001E-3</v>
      </c>
      <c r="AB91" s="138">
        <v>1.3519038102299999E-2</v>
      </c>
      <c r="AC91" s="138" t="s">
        <v>442</v>
      </c>
      <c r="AD91" s="138" t="s">
        <v>442</v>
      </c>
      <c r="AE91" s="55"/>
      <c r="AF91" s="147" t="s">
        <v>428</v>
      </c>
      <c r="AG91" s="147" t="s">
        <v>428</v>
      </c>
      <c r="AH91" s="147" t="s">
        <v>428</v>
      </c>
      <c r="AI91" s="147" t="s">
        <v>428</v>
      </c>
      <c r="AJ91" s="147" t="s">
        <v>428</v>
      </c>
      <c r="AK91" s="147">
        <v>5880.4150499999996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14.329135451310577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2.8294896969667814E-7</v>
      </c>
      <c r="X98" s="138" t="s">
        <v>428</v>
      </c>
      <c r="Y98" s="138" t="s">
        <v>428</v>
      </c>
      <c r="Z98" s="138" t="s">
        <v>428</v>
      </c>
      <c r="AA98" s="138" t="s">
        <v>428</v>
      </c>
      <c r="AB98" s="138" t="s">
        <v>428</v>
      </c>
      <c r="AC98" s="138" t="s">
        <v>428</v>
      </c>
      <c r="AD98" s="138">
        <v>3.3886104155290797E-3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3.9833331383729173E-2</v>
      </c>
      <c r="F99" s="138">
        <v>8.1200477973753209</v>
      </c>
      <c r="G99" s="138" t="s">
        <v>428</v>
      </c>
      <c r="H99" s="138">
        <v>10.711616285222737</v>
      </c>
      <c r="I99" s="138">
        <v>0.18616112721161795</v>
      </c>
      <c r="J99" s="138">
        <v>0.28581796106492841</v>
      </c>
      <c r="K99" s="138">
        <v>0.54618632337568596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1059.6500000000001</v>
      </c>
      <c r="AL99" s="45" t="s">
        <v>245</v>
      </c>
    </row>
    <row r="100" spans="1:38" s="2" customFormat="1" ht="26.25" customHeight="1" thickBot="1" x14ac:dyDescent="0.25">
      <c r="A100" s="65" t="s">
        <v>243</v>
      </c>
      <c r="B100" s="65" t="s">
        <v>246</v>
      </c>
      <c r="C100" s="66" t="s">
        <v>408</v>
      </c>
      <c r="D100" s="79"/>
      <c r="E100" s="138">
        <v>0.64093978675140617</v>
      </c>
      <c r="F100" s="138">
        <v>25.605501829547642</v>
      </c>
      <c r="G100" s="138" t="s">
        <v>428</v>
      </c>
      <c r="H100" s="138">
        <v>33.154301302347321</v>
      </c>
      <c r="I100" s="138">
        <v>0.42364001926587541</v>
      </c>
      <c r="J100" s="138">
        <v>0.64479970006113763</v>
      </c>
      <c r="K100" s="138">
        <v>1.0221282861421976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5767.9279999999999</v>
      </c>
      <c r="AL100" s="45" t="s">
        <v>245</v>
      </c>
    </row>
    <row r="101" spans="1:38" s="2" customFormat="1" ht="26.25" customHeight="1" thickBot="1" x14ac:dyDescent="0.25">
      <c r="A101" s="65" t="s">
        <v>243</v>
      </c>
      <c r="B101" s="65" t="s">
        <v>247</v>
      </c>
      <c r="C101" s="66" t="s">
        <v>248</v>
      </c>
      <c r="D101" s="79"/>
      <c r="E101" s="138">
        <v>4.5963863740004655E-2</v>
      </c>
      <c r="F101" s="138">
        <v>0.19520139391325442</v>
      </c>
      <c r="G101" s="138" t="s">
        <v>428</v>
      </c>
      <c r="H101" s="138">
        <v>0.91790492871398799</v>
      </c>
      <c r="I101" s="138">
        <v>7.7681021758468499E-3</v>
      </c>
      <c r="J101" s="138">
        <v>2.5589042461613153E-2</v>
      </c>
      <c r="K101" s="138">
        <v>6.3972606154032885E-2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5105.4129999999996</v>
      </c>
      <c r="AL101" s="45" t="s">
        <v>245</v>
      </c>
    </row>
    <row r="102" spans="1:38" s="2" customFormat="1" ht="26.25" customHeight="1" thickBot="1" x14ac:dyDescent="0.25">
      <c r="A102" s="65" t="s">
        <v>243</v>
      </c>
      <c r="B102" s="65" t="s">
        <v>249</v>
      </c>
      <c r="C102" s="66" t="s">
        <v>386</v>
      </c>
      <c r="D102" s="79"/>
      <c r="E102" s="138">
        <v>2.2400438385428568E-3</v>
      </c>
      <c r="F102" s="138">
        <v>1.0700793233527301</v>
      </c>
      <c r="G102" s="138" t="s">
        <v>428</v>
      </c>
      <c r="H102" s="138">
        <v>4.4582297069285177</v>
      </c>
      <c r="I102" s="138">
        <v>7.7849E-3</v>
      </c>
      <c r="J102" s="138">
        <v>0.17561750000000001</v>
      </c>
      <c r="K102" s="138">
        <v>1.1990190000000001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1486.45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1.0603104662873948E-3</v>
      </c>
      <c r="F104" s="138">
        <v>1.4137277466226602E-3</v>
      </c>
      <c r="G104" s="138" t="s">
        <v>428</v>
      </c>
      <c r="H104" s="138">
        <v>1.4510547523047765E-2</v>
      </c>
      <c r="I104" s="138">
        <v>1.6389645041095897E-5</v>
      </c>
      <c r="J104" s="138">
        <v>5.398941895890411E-5</v>
      </c>
      <c r="K104" s="138">
        <v>1.3497354739726032E-4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8.9</v>
      </c>
      <c r="AL104" s="45" t="s">
        <v>245</v>
      </c>
    </row>
    <row r="105" spans="1:38" s="2" customFormat="1" ht="26.25" customHeight="1" thickBot="1" x14ac:dyDescent="0.25">
      <c r="A105" s="65" t="s">
        <v>243</v>
      </c>
      <c r="B105" s="65" t="s">
        <v>254</v>
      </c>
      <c r="C105" s="66" t="s">
        <v>255</v>
      </c>
      <c r="D105" s="79"/>
      <c r="E105" s="138">
        <v>3.4889361740423022E-2</v>
      </c>
      <c r="F105" s="138">
        <v>0.17641766979316273</v>
      </c>
      <c r="G105" s="138" t="s">
        <v>428</v>
      </c>
      <c r="H105" s="138">
        <v>0.81741330939023737</v>
      </c>
      <c r="I105" s="138">
        <v>6.6072328767123288E-3</v>
      </c>
      <c r="J105" s="138">
        <v>1.0382794520547944E-2</v>
      </c>
      <c r="K105" s="138">
        <v>2.2653369863013698E-2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95.7</v>
      </c>
      <c r="AL105" s="45" t="s">
        <v>245</v>
      </c>
    </row>
    <row r="106" spans="1:38" s="2" customFormat="1" ht="26.25" customHeight="1" thickBot="1" x14ac:dyDescent="0.25">
      <c r="A106" s="65" t="s">
        <v>243</v>
      </c>
      <c r="B106" s="65" t="s">
        <v>256</v>
      </c>
      <c r="C106" s="66" t="s">
        <v>257</v>
      </c>
      <c r="D106" s="79"/>
      <c r="E106" s="138">
        <v>2.187420798772603E-3</v>
      </c>
      <c r="F106" s="138">
        <v>8.8460607394550486E-3</v>
      </c>
      <c r="G106" s="138" t="s">
        <v>428</v>
      </c>
      <c r="H106" s="138">
        <v>5.1248483347350292E-2</v>
      </c>
      <c r="I106" s="138">
        <v>4.3397260273972605E-4</v>
      </c>
      <c r="J106" s="138">
        <v>6.9435616438356159E-4</v>
      </c>
      <c r="K106" s="138">
        <v>1.4755068493150687E-3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8.8000000000000007</v>
      </c>
      <c r="AL106" s="45" t="s">
        <v>245</v>
      </c>
    </row>
    <row r="107" spans="1:38" s="2" customFormat="1" ht="26.25" customHeight="1" thickBot="1" x14ac:dyDescent="0.25">
      <c r="A107" s="65" t="s">
        <v>243</v>
      </c>
      <c r="B107" s="65" t="s">
        <v>258</v>
      </c>
      <c r="C107" s="66" t="s">
        <v>379</v>
      </c>
      <c r="D107" s="79"/>
      <c r="E107" s="138">
        <v>2.0202186340761607E-2</v>
      </c>
      <c r="F107" s="138">
        <v>0.29914500000000005</v>
      </c>
      <c r="G107" s="138" t="s">
        <v>428</v>
      </c>
      <c r="H107" s="138">
        <v>0.24637883776450564</v>
      </c>
      <c r="I107" s="138">
        <v>5.4390000000000003E-3</v>
      </c>
      <c r="J107" s="138">
        <v>7.2520000000000001E-2</v>
      </c>
      <c r="K107" s="138">
        <v>0.34447000000000005</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1813</v>
      </c>
      <c r="AL107" s="45" t="s">
        <v>245</v>
      </c>
    </row>
    <row r="108" spans="1:38" s="2" customFormat="1" ht="26.25" customHeight="1" thickBot="1" x14ac:dyDescent="0.25">
      <c r="A108" s="65" t="s">
        <v>243</v>
      </c>
      <c r="B108" s="65" t="s">
        <v>259</v>
      </c>
      <c r="C108" s="66" t="s">
        <v>380</v>
      </c>
      <c r="D108" s="79"/>
      <c r="E108" s="138">
        <v>6.2472123072000008E-2</v>
      </c>
      <c r="F108" s="138">
        <v>1.0471679999999999</v>
      </c>
      <c r="G108" s="138" t="s">
        <v>428</v>
      </c>
      <c r="H108" s="138">
        <v>1.3063446979199997</v>
      </c>
      <c r="I108" s="138">
        <v>1.9392E-2</v>
      </c>
      <c r="J108" s="138">
        <v>0.19392000000000001</v>
      </c>
      <c r="K108" s="138">
        <v>0.38784000000000002</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9696</v>
      </c>
      <c r="AL108" s="45" t="s">
        <v>245</v>
      </c>
    </row>
    <row r="109" spans="1:38" s="2" customFormat="1" ht="26.25" customHeight="1" thickBot="1" x14ac:dyDescent="0.25">
      <c r="A109" s="65" t="s">
        <v>243</v>
      </c>
      <c r="B109" s="65" t="s">
        <v>260</v>
      </c>
      <c r="C109" s="66" t="s">
        <v>381</v>
      </c>
      <c r="D109" s="79"/>
      <c r="E109" s="138">
        <v>3.0543352320000005E-2</v>
      </c>
      <c r="F109" s="138">
        <v>0.65041889999999991</v>
      </c>
      <c r="G109" s="138" t="s">
        <v>428</v>
      </c>
      <c r="H109" s="138">
        <v>0.87870875136000015</v>
      </c>
      <c r="I109" s="138">
        <v>2.6602000000000001E-2</v>
      </c>
      <c r="J109" s="138">
        <v>0.14631099999999997</v>
      </c>
      <c r="K109" s="138">
        <v>0.14631099999999997</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1330.1</v>
      </c>
      <c r="AL109" s="45" t="s">
        <v>245</v>
      </c>
    </row>
    <row r="110" spans="1:38" s="2" customFormat="1" ht="26.25" customHeight="1" thickBot="1" x14ac:dyDescent="0.25">
      <c r="A110" s="65" t="s">
        <v>243</v>
      </c>
      <c r="B110" s="65" t="s">
        <v>261</v>
      </c>
      <c r="C110" s="66" t="s">
        <v>382</v>
      </c>
      <c r="D110" s="79"/>
      <c r="E110" s="138">
        <v>5.9063928418427881E-3</v>
      </c>
      <c r="F110" s="138">
        <v>0.20500253112000003</v>
      </c>
      <c r="G110" s="138" t="s">
        <v>428</v>
      </c>
      <c r="H110" s="138">
        <v>0.12316890202230711</v>
      </c>
      <c r="I110" s="138">
        <v>7.684772826666666E-3</v>
      </c>
      <c r="J110" s="138">
        <v>5.9682412533333333E-2</v>
      </c>
      <c r="K110" s="138">
        <v>5.9682412533333333E-2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419.22807999999998</v>
      </c>
      <c r="AL110" s="45" t="s">
        <v>245</v>
      </c>
    </row>
    <row r="111" spans="1:38" s="2" customFormat="1" ht="26.25" customHeight="1" thickBot="1" x14ac:dyDescent="0.25">
      <c r="A111" s="65" t="s">
        <v>243</v>
      </c>
      <c r="B111" s="65" t="s">
        <v>262</v>
      </c>
      <c r="C111" s="66" t="s">
        <v>376</v>
      </c>
      <c r="D111" s="79"/>
      <c r="E111" s="138">
        <v>1.044935050414217E-2</v>
      </c>
      <c r="F111" s="138">
        <v>0.29010681100000002</v>
      </c>
      <c r="G111" s="138" t="s">
        <v>428</v>
      </c>
      <c r="H111" s="138">
        <v>0.18258373117860838</v>
      </c>
      <c r="I111" s="138">
        <v>6.2679819999999999E-4</v>
      </c>
      <c r="J111" s="138">
        <v>1.2088251E-3</v>
      </c>
      <c r="K111" s="138">
        <v>2.6862779999999998E-3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158.93766666666664</v>
      </c>
      <c r="AL111" s="45" t="s">
        <v>245</v>
      </c>
    </row>
    <row r="112" spans="1:38" s="2" customFormat="1" ht="26.25" customHeight="1" thickBot="1" x14ac:dyDescent="0.25">
      <c r="A112" s="65" t="s">
        <v>263</v>
      </c>
      <c r="B112" s="65" t="s">
        <v>264</v>
      </c>
      <c r="C112" s="66" t="s">
        <v>265</v>
      </c>
      <c r="D112" s="67"/>
      <c r="E112" s="138">
        <v>11.887317990096125</v>
      </c>
      <c r="F112" s="138" t="s">
        <v>428</v>
      </c>
      <c r="G112" s="138" t="s">
        <v>428</v>
      </c>
      <c r="H112" s="138">
        <v>14.8851678</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308959699.99999994</v>
      </c>
      <c r="AL112" s="45" t="s">
        <v>418</v>
      </c>
    </row>
    <row r="113" spans="1:38" s="2" customFormat="1" ht="26.25" customHeight="1" thickBot="1" x14ac:dyDescent="0.25">
      <c r="A113" s="65" t="s">
        <v>263</v>
      </c>
      <c r="B113" s="80" t="s">
        <v>266</v>
      </c>
      <c r="C113" s="81" t="s">
        <v>267</v>
      </c>
      <c r="D113" s="67"/>
      <c r="E113" s="138">
        <v>6.1638889694270622</v>
      </c>
      <c r="F113" s="138" t="s">
        <v>429</v>
      </c>
      <c r="G113" s="138" t="s">
        <v>428</v>
      </c>
      <c r="H113" s="138">
        <v>35.958426193655619</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160203.78090450115</v>
      </c>
      <c r="AL113" s="148" t="s">
        <v>435</v>
      </c>
    </row>
    <row r="114" spans="1:38" s="2" customFormat="1" ht="26.25" customHeight="1" thickBot="1" x14ac:dyDescent="0.25">
      <c r="A114" s="65" t="s">
        <v>263</v>
      </c>
      <c r="B114" s="80" t="s">
        <v>268</v>
      </c>
      <c r="C114" s="81" t="s">
        <v>387</v>
      </c>
      <c r="D114" s="67"/>
      <c r="E114" s="138">
        <v>0.12279677272308256</v>
      </c>
      <c r="F114" s="138" t="s">
        <v>442</v>
      </c>
      <c r="G114" s="138" t="s">
        <v>428</v>
      </c>
      <c r="H114" s="138">
        <v>0.41490460944201996</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3191573.9187847688</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10.210609061322865</v>
      </c>
      <c r="F116" s="138" t="s">
        <v>429</v>
      </c>
      <c r="G116" s="138" t="s">
        <v>428</v>
      </c>
      <c r="H116" s="138">
        <v>11.738035894455377</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265380.8634573326</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4.9238999999999998E-2</v>
      </c>
      <c r="J119" s="138">
        <v>1.238661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1242.0730000000001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9.844799999999999E-3</v>
      </c>
      <c r="J120" s="138">
        <v>6.1530000000000001E-2</v>
      </c>
      <c r="K120" s="138">
        <v>0.24612000000000001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2461.1999999999998</v>
      </c>
      <c r="AL120" s="148" t="s">
        <v>434</v>
      </c>
    </row>
    <row r="121" spans="1:38" s="2" customFormat="1" ht="26.25" customHeight="1" thickBot="1" x14ac:dyDescent="0.25">
      <c r="A121" s="65" t="s">
        <v>263</v>
      </c>
      <c r="B121" s="65" t="s">
        <v>279</v>
      </c>
      <c r="C121" s="71" t="s">
        <v>280</v>
      </c>
      <c r="D121" s="68"/>
      <c r="E121" s="138" t="s">
        <v>442</v>
      </c>
      <c r="F121" s="138">
        <v>4.7841306305948814</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2.1026708333333333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0.19473573923540985</v>
      </c>
      <c r="G125" s="138" t="s">
        <v>428</v>
      </c>
      <c r="H125" s="138" t="s">
        <v>428</v>
      </c>
      <c r="I125" s="138">
        <v>6.6413952000000007E-5</v>
      </c>
      <c r="J125" s="138">
        <v>4.4074713600000001E-4</v>
      </c>
      <c r="K125" s="138">
        <v>9.3180787200000008E-4</v>
      </c>
      <c r="L125" s="138" t="s">
        <v>442</v>
      </c>
      <c r="M125" s="138" t="s">
        <v>428</v>
      </c>
      <c r="N125" s="138" t="s">
        <v>428</v>
      </c>
      <c r="O125" s="138" t="s">
        <v>428</v>
      </c>
      <c r="P125" s="138">
        <v>2.2235860723589764E-2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1987.575</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6.806567999999999E-2</v>
      </c>
      <c r="I126" s="138" t="s">
        <v>442</v>
      </c>
      <c r="J126" s="138" t="s">
        <v>442</v>
      </c>
      <c r="K126" s="138" t="s">
        <v>442</v>
      </c>
      <c r="L126" s="138" t="s">
        <v>442</v>
      </c>
      <c r="M126" s="138">
        <v>0.15881992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1.8181259999999998E-2</v>
      </c>
      <c r="F129" s="138">
        <v>0.15464520000000001</v>
      </c>
      <c r="G129" s="138">
        <v>9.8220600000000001E-4</v>
      </c>
      <c r="H129" s="138" t="s">
        <v>442</v>
      </c>
      <c r="I129" s="138">
        <v>8.3591999999999995E-5</v>
      </c>
      <c r="J129" s="138">
        <v>1.46286E-4</v>
      </c>
      <c r="K129" s="138">
        <v>2.0898000000000002E-4</v>
      </c>
      <c r="L129" s="138">
        <v>2.9257199999999999E-6</v>
      </c>
      <c r="M129" s="138">
        <v>1.4628600000000001E-3</v>
      </c>
      <c r="N129" s="138">
        <v>2.7167400000000001E-2</v>
      </c>
      <c r="O129" s="138">
        <v>2.0898000000000002E-3</v>
      </c>
      <c r="P129" s="138">
        <v>1.170288E-3</v>
      </c>
      <c r="Q129" s="138">
        <v>0.65325282335214574</v>
      </c>
      <c r="R129" s="138">
        <v>0.63115450684040764</v>
      </c>
      <c r="S129" s="138">
        <v>0.34822317618781118</v>
      </c>
      <c r="T129" s="138">
        <v>2.9257200000000001E-3</v>
      </c>
      <c r="U129" s="138" t="s">
        <v>430</v>
      </c>
      <c r="V129" s="138" t="s">
        <v>442</v>
      </c>
      <c r="W129" s="138">
        <v>1.1139652891684704</v>
      </c>
      <c r="X129" s="138">
        <v>3.1346999999999998E-6</v>
      </c>
      <c r="Y129" s="138">
        <v>1.35837E-5</v>
      </c>
      <c r="Z129" s="138">
        <v>1.35837E-5</v>
      </c>
      <c r="AA129" s="138" t="s">
        <v>442</v>
      </c>
      <c r="AB129" s="138">
        <v>3.0302099999999999E-5</v>
      </c>
      <c r="AC129" s="138">
        <v>1.0449E-2</v>
      </c>
      <c r="AD129" s="138">
        <v>1.6028766E-2</v>
      </c>
      <c r="AE129" s="55"/>
      <c r="AF129" s="147" t="s">
        <v>428</v>
      </c>
      <c r="AG129" s="147" t="s">
        <v>428</v>
      </c>
      <c r="AH129" s="147" t="s">
        <v>428</v>
      </c>
      <c r="AI129" s="147" t="s">
        <v>428</v>
      </c>
      <c r="AJ129" s="147" t="s">
        <v>428</v>
      </c>
      <c r="AK129" s="147">
        <v>20.898</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3.1350000000000002E-3</v>
      </c>
      <c r="F133" s="138">
        <v>4.9400000000000001E-5</v>
      </c>
      <c r="G133" s="138">
        <v>4.2940000000000003E-4</v>
      </c>
      <c r="H133" s="138" t="s">
        <v>442</v>
      </c>
      <c r="I133" s="138">
        <v>1.3186E-4</v>
      </c>
      <c r="J133" s="138">
        <v>1.3186E-4</v>
      </c>
      <c r="K133" s="138">
        <v>1.4652799999999999E-4</v>
      </c>
      <c r="L133" s="138" t="s">
        <v>442</v>
      </c>
      <c r="M133" s="138">
        <v>5.3200000000000003E-4</v>
      </c>
      <c r="N133" s="138">
        <v>1.1411400000000001E-4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428</v>
      </c>
      <c r="AG133" s="147" t="s">
        <v>428</v>
      </c>
      <c r="AH133" s="147" t="s">
        <v>428</v>
      </c>
      <c r="AI133" s="147" t="s">
        <v>428</v>
      </c>
      <c r="AJ133" s="147" t="s">
        <v>428</v>
      </c>
      <c r="AK133" s="147">
        <v>3800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1.1425103999999999</v>
      </c>
      <c r="X135" s="138">
        <v>3.4084893599999993E-4</v>
      </c>
      <c r="Y135" s="138">
        <v>1.5423890399999998E-3</v>
      </c>
      <c r="Z135" s="138">
        <v>1.5423890399999998E-3</v>
      </c>
      <c r="AA135" s="138" t="s">
        <v>442</v>
      </c>
      <c r="AB135" s="138">
        <v>3.4256270159999996E-3</v>
      </c>
      <c r="AC135" s="138" t="s">
        <v>442</v>
      </c>
      <c r="AD135" s="138">
        <v>1.9422676799999996</v>
      </c>
      <c r="AE135" s="55"/>
      <c r="AF135" s="147" t="s">
        <v>428</v>
      </c>
      <c r="AG135" s="147" t="s">
        <v>428</v>
      </c>
      <c r="AH135" s="147" t="s">
        <v>428</v>
      </c>
      <c r="AI135" s="147" t="s">
        <v>428</v>
      </c>
      <c r="AJ135" s="147" t="s">
        <v>428</v>
      </c>
      <c r="AK135" s="147">
        <v>3.8083679999999993</v>
      </c>
      <c r="AL135" s="148" t="s">
        <v>432</v>
      </c>
    </row>
    <row r="136" spans="1:38" s="2" customFormat="1" ht="26.25" customHeight="1" thickBot="1" x14ac:dyDescent="0.25">
      <c r="A136" s="65" t="s">
        <v>288</v>
      </c>
      <c r="B136" s="65" t="s">
        <v>313</v>
      </c>
      <c r="C136" s="66" t="s">
        <v>314</v>
      </c>
      <c r="D136" s="67"/>
      <c r="E136" s="138" t="s">
        <v>428</v>
      </c>
      <c r="F136" s="138">
        <v>6.9724607894999999E-3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0.42649782000000003</v>
      </c>
      <c r="J139" s="138">
        <v>0.42649782000000003</v>
      </c>
      <c r="K139" s="138">
        <v>0.42649782000000003</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5.0628325797364244</v>
      </c>
      <c r="X139" s="138">
        <v>1.3442889271408137E-2</v>
      </c>
      <c r="Y139" s="138">
        <v>1.5895301386210984E-2</v>
      </c>
      <c r="Z139" s="138">
        <v>5.6381919647202723E-3</v>
      </c>
      <c r="AA139" s="138">
        <v>9.3464227518848296E-4</v>
      </c>
      <c r="AB139" s="138">
        <v>3.5911024897527871E-2</v>
      </c>
      <c r="AC139" s="138" t="s">
        <v>442</v>
      </c>
      <c r="AD139" s="138">
        <v>5.5853259452072361</v>
      </c>
      <c r="AE139" s="55"/>
      <c r="AF139" s="147" t="s">
        <v>428</v>
      </c>
      <c r="AG139" s="147" t="s">
        <v>428</v>
      </c>
      <c r="AH139" s="147" t="s">
        <v>428</v>
      </c>
      <c r="AI139" s="147" t="s">
        <v>428</v>
      </c>
      <c r="AJ139" s="147" t="s">
        <v>428</v>
      </c>
      <c r="AK139" s="147">
        <v>9.3408444289238304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155.7660914896893</v>
      </c>
      <c r="F141" s="19">
        <f t="shared" ref="F141:AD141" si="0">SUM(F14:F140)</f>
        <v>118.38710354522316</v>
      </c>
      <c r="G141" s="19">
        <f t="shared" si="0"/>
        <v>46.350496750108334</v>
      </c>
      <c r="H141" s="19">
        <f t="shared" si="0"/>
        <v>118.38183536811621</v>
      </c>
      <c r="I141" s="19">
        <f t="shared" si="0"/>
        <v>17.875332434264678</v>
      </c>
      <c r="J141" s="19">
        <f t="shared" si="0"/>
        <v>32.805673054610473</v>
      </c>
      <c r="K141" s="19">
        <f t="shared" si="0"/>
        <v>87.700958466314262</v>
      </c>
      <c r="L141" s="19">
        <f t="shared" si="0"/>
        <v>3.4064570529441536</v>
      </c>
      <c r="M141" s="19">
        <f t="shared" si="0"/>
        <v>269.10420843819941</v>
      </c>
      <c r="N141" s="19">
        <f t="shared" si="0"/>
        <v>11.437104017766931</v>
      </c>
      <c r="O141" s="19">
        <f t="shared" si="0"/>
        <v>0.3398468856940407</v>
      </c>
      <c r="P141" s="19">
        <f t="shared" si="0"/>
        <v>0.45586793310059398</v>
      </c>
      <c r="Q141" s="19">
        <f t="shared" si="0"/>
        <v>1.6414668361444806</v>
      </c>
      <c r="R141" s="19">
        <f>SUM(R14:R140)</f>
        <v>4.5873100226068422</v>
      </c>
      <c r="S141" s="19">
        <f t="shared" si="0"/>
        <v>59.56917107727714</v>
      </c>
      <c r="T141" s="19">
        <f t="shared" si="0"/>
        <v>13.885425934729847</v>
      </c>
      <c r="U141" s="19">
        <f t="shared" si="0"/>
        <v>4.8400706424698576</v>
      </c>
      <c r="V141" s="19">
        <f t="shared" si="0"/>
        <v>32.675241540522023</v>
      </c>
      <c r="W141" s="19">
        <f t="shared" si="0"/>
        <v>25.877026441359412</v>
      </c>
      <c r="X141" s="19">
        <f t="shared" si="0"/>
        <v>3.6092125353096036</v>
      </c>
      <c r="Y141" s="19">
        <f t="shared" si="0"/>
        <v>6.1710791386186603</v>
      </c>
      <c r="Z141" s="19">
        <f t="shared" si="0"/>
        <v>2.7525362377039961</v>
      </c>
      <c r="AA141" s="19">
        <f t="shared" si="0"/>
        <v>2.2166481225650627</v>
      </c>
      <c r="AB141" s="19">
        <f t="shared" si="0"/>
        <v>14.749476034197322</v>
      </c>
      <c r="AC141" s="19">
        <f t="shared" si="0"/>
        <v>2.5884011074726692</v>
      </c>
      <c r="AD141" s="19">
        <f t="shared" si="0"/>
        <v>11.957775817715746</v>
      </c>
      <c r="AE141" s="56"/>
      <c r="AF141" s="145">
        <f>SUM(AF14:AF140)</f>
        <v>338241.79743869707</v>
      </c>
      <c r="AG141" s="145">
        <f t="shared" ref="AG141:AI141" si="1">SUM(AG14:AG140)</f>
        <v>95203.538993701746</v>
      </c>
      <c r="AH141" s="145">
        <f t="shared" si="1"/>
        <v>188301.60591982937</v>
      </c>
      <c r="AI141" s="145">
        <f t="shared" si="1"/>
        <v>9490.0608913781107</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11.017897471259154</v>
      </c>
      <c r="F143" s="139">
        <v>7.28438596039733</v>
      </c>
      <c r="G143" s="139">
        <v>6.0197627955053845E-2</v>
      </c>
      <c r="H143" s="139">
        <v>2.1205507116636761</v>
      </c>
      <c r="I143" s="139">
        <v>0.40520280149374033</v>
      </c>
      <c r="J143" s="139">
        <v>0.40520280149374038</v>
      </c>
      <c r="K143" s="139">
        <v>0.40520280149373966</v>
      </c>
      <c r="L143" s="139">
        <v>0.25295496734804013</v>
      </c>
      <c r="M143" s="139">
        <v>106.33825968573787</v>
      </c>
      <c r="N143" s="139">
        <v>4.4652161015139746E-2</v>
      </c>
      <c r="O143" s="139">
        <v>3.5470207573459045E-4</v>
      </c>
      <c r="P143" s="139">
        <v>1.6766249903943587E-2</v>
      </c>
      <c r="Q143" s="139">
        <v>5.427467904777967E-4</v>
      </c>
      <c r="R143" s="139">
        <v>1.4135263880267035E-2</v>
      </c>
      <c r="S143" s="139">
        <v>9.9377395723200534E-3</v>
      </c>
      <c r="T143" s="139">
        <v>3.9186687178091196E-3</v>
      </c>
      <c r="U143" s="139">
        <v>3.7608942948641315E-4</v>
      </c>
      <c r="V143" s="139">
        <v>6.2696376477812801E-2</v>
      </c>
      <c r="W143" s="139">
        <v>1.1065133</v>
      </c>
      <c r="X143" s="139">
        <v>2.56295969442E-2</v>
      </c>
      <c r="Y143" s="139">
        <v>2.8792246124199998E-2</v>
      </c>
      <c r="Z143" s="139">
        <v>2.1821822625200001E-2</v>
      </c>
      <c r="AA143" s="139">
        <v>2.6943327208500002E-2</v>
      </c>
      <c r="AB143" s="139">
        <v>0.1031869929021</v>
      </c>
      <c r="AC143" s="139">
        <v>1.1065139E-3</v>
      </c>
      <c r="AD143" s="139">
        <v>2.2132240000000001E-4</v>
      </c>
      <c r="AE143" s="58"/>
      <c r="AF143" s="144">
        <v>92561.919897131316</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8.5926649069468173</v>
      </c>
      <c r="F144" s="139">
        <v>0.73299634301537375</v>
      </c>
      <c r="G144" s="139">
        <v>2.2556761004340294E-2</v>
      </c>
      <c r="H144" s="139">
        <v>1.1283856081169188E-2</v>
      </c>
      <c r="I144" s="139">
        <v>0.61801618148790505</v>
      </c>
      <c r="J144" s="139">
        <v>0.61801618148790527</v>
      </c>
      <c r="K144" s="139">
        <v>0.61801618148790527</v>
      </c>
      <c r="L144" s="139">
        <v>0.41766738220037458</v>
      </c>
      <c r="M144" s="139">
        <v>3.4603716176550523</v>
      </c>
      <c r="N144" s="139">
        <v>3.6585635012389674E-4</v>
      </c>
      <c r="O144" s="139">
        <v>3.1393711371109862E-5</v>
      </c>
      <c r="P144" s="139">
        <v>3.2987294107285226E-3</v>
      </c>
      <c r="Q144" s="139">
        <v>6.2555390785346723E-5</v>
      </c>
      <c r="R144" s="139">
        <v>5.2726580810348572E-3</v>
      </c>
      <c r="S144" s="139">
        <v>3.5364212481987672E-3</v>
      </c>
      <c r="T144" s="139">
        <v>1.290553248375343E-4</v>
      </c>
      <c r="U144" s="139">
        <v>6.2323358828473749E-5</v>
      </c>
      <c r="V144" s="139">
        <v>1.1211243630419082E-2</v>
      </c>
      <c r="W144" s="139">
        <v>0.58595520000000001</v>
      </c>
      <c r="X144" s="139">
        <v>1.7029895104400002E-2</v>
      </c>
      <c r="Y144" s="139">
        <v>1.9085475116299998E-2</v>
      </c>
      <c r="Z144" s="139">
        <v>1.4973868417700001E-2</v>
      </c>
      <c r="AA144" s="139">
        <v>1.5858445377400002E-2</v>
      </c>
      <c r="AB144" s="139">
        <v>6.6947684015800007E-2</v>
      </c>
      <c r="AC144" s="139">
        <v>5.8595559999999997E-4</v>
      </c>
      <c r="AD144" s="139">
        <v>1.174282E-4</v>
      </c>
      <c r="AE144" s="58"/>
      <c r="AF144" s="144">
        <v>26829.28601046875</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33.868540759862768</v>
      </c>
      <c r="F145" s="139">
        <v>1.1495933405054586</v>
      </c>
      <c r="G145" s="139">
        <v>4.3705575847673643E-2</v>
      </c>
      <c r="H145" s="139">
        <v>1.6174630374425278E-2</v>
      </c>
      <c r="I145" s="139">
        <v>0.65248564023304845</v>
      </c>
      <c r="J145" s="139">
        <v>0.65248564023304856</v>
      </c>
      <c r="K145" s="139">
        <v>0.65248564023304856</v>
      </c>
      <c r="L145" s="139">
        <v>0.43320826680413721</v>
      </c>
      <c r="M145" s="139">
        <v>7.0750513730804876</v>
      </c>
      <c r="N145" s="139">
        <v>6.0188907530777725E-4</v>
      </c>
      <c r="O145" s="139">
        <v>6.0164247793994079E-5</v>
      </c>
      <c r="P145" s="139">
        <v>6.3720532408145895E-3</v>
      </c>
      <c r="Q145" s="139">
        <v>1.2028563938519791E-4</v>
      </c>
      <c r="R145" s="139">
        <v>1.021605095680609E-2</v>
      </c>
      <c r="S145" s="139">
        <v>6.8508815634047071E-3</v>
      </c>
      <c r="T145" s="139">
        <v>2.4129983421783025E-4</v>
      </c>
      <c r="U145" s="139">
        <v>1.2024278318240764E-4</v>
      </c>
      <c r="V145" s="139">
        <v>2.1642415286749657E-2</v>
      </c>
      <c r="W145" s="139">
        <v>0.35143800000000003</v>
      </c>
      <c r="X145" s="139">
        <v>5.0205402114000004E-3</v>
      </c>
      <c r="Y145" s="139">
        <v>3.0402160167100001E-2</v>
      </c>
      <c r="Z145" s="139">
        <v>3.3972322095099997E-2</v>
      </c>
      <c r="AA145" s="139">
        <v>7.8097292170000001E-3</v>
      </c>
      <c r="AB145" s="139">
        <v>7.7204751690599996E-2</v>
      </c>
      <c r="AC145" s="139">
        <v>3.4150339999999997E-4</v>
      </c>
      <c r="AD145" s="139">
        <v>6.9963399999999995E-5</v>
      </c>
      <c r="AE145" s="58"/>
      <c r="AF145" s="144">
        <v>51932.896367677386</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4.8500426910295859E-2</v>
      </c>
      <c r="F146" s="139">
        <v>0.30343040752306727</v>
      </c>
      <c r="G146" s="139">
        <v>1.7908485928912408E-4</v>
      </c>
      <c r="H146" s="139">
        <v>3.9289614565132986E-4</v>
      </c>
      <c r="I146" s="139">
        <v>7.3359407323392275E-3</v>
      </c>
      <c r="J146" s="139">
        <v>7.3359407323392292E-3</v>
      </c>
      <c r="K146" s="139">
        <v>7.3359407323392266E-3</v>
      </c>
      <c r="L146" s="139">
        <v>1.0524115006939456E-3</v>
      </c>
      <c r="M146" s="139">
        <v>2.0284746110064882</v>
      </c>
      <c r="N146" s="139">
        <v>1.7916405817583594E-4</v>
      </c>
      <c r="O146" s="139">
        <v>1.2296489801685411E-4</v>
      </c>
      <c r="P146" s="139">
        <v>5.8163367924108449E-5</v>
      </c>
      <c r="Q146" s="139">
        <v>2.0056333766933954E-6</v>
      </c>
      <c r="R146" s="139">
        <v>5.5423539185396565E-4</v>
      </c>
      <c r="S146" s="139">
        <v>2.0781495789919592E-2</v>
      </c>
      <c r="T146" s="139">
        <v>8.6597100329346001E-4</v>
      </c>
      <c r="U146" s="139">
        <v>1.2243144271378807E-4</v>
      </c>
      <c r="V146" s="139">
        <v>1.222869854345297E-2</v>
      </c>
      <c r="W146" s="139">
        <v>5.1342000000000002E-3</v>
      </c>
      <c r="X146" s="139">
        <v>6.7521068200000002E-5</v>
      </c>
      <c r="Y146" s="139">
        <v>9.5154140700000008E-5</v>
      </c>
      <c r="Z146" s="139">
        <v>4.97803843E-5</v>
      </c>
      <c r="AA146" s="139">
        <v>1.0741147210000001E-4</v>
      </c>
      <c r="AB146" s="139">
        <v>3.1986706530000005E-4</v>
      </c>
      <c r="AC146" s="139">
        <v>5.1343000000000001E-6</v>
      </c>
      <c r="AD146" s="139">
        <v>2.4490000000000002E-6</v>
      </c>
      <c r="AE146" s="58"/>
      <c r="AF146" s="144">
        <v>297.80690398362685</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2.8045215186706161</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0.72441294808860013</v>
      </c>
      <c r="J148" s="139">
        <v>1.4239434688281489</v>
      </c>
      <c r="K148" s="139">
        <v>1.7905136505546879</v>
      </c>
      <c r="L148" s="139">
        <v>0.15718880737418786</v>
      </c>
      <c r="M148" s="139" t="s">
        <v>428</v>
      </c>
      <c r="N148" s="139">
        <v>5.7399977762042127</v>
      </c>
      <c r="O148" s="139">
        <v>2.4701057392784526E-2</v>
      </c>
      <c r="P148" s="139" t="s">
        <v>428</v>
      </c>
      <c r="Q148" s="139">
        <v>6.5413865661983955E-2</v>
      </c>
      <c r="R148" s="139">
        <v>2.1470505642898665</v>
      </c>
      <c r="S148" s="139">
        <v>47.17923836465819</v>
      </c>
      <c r="T148" s="139">
        <v>0.32689594036464897</v>
      </c>
      <c r="U148" s="139">
        <v>3.5810273011093734E-2</v>
      </c>
      <c r="V148" s="139">
        <v>14.453433783200406</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0.32586976228349512</v>
      </c>
      <c r="J149" s="139">
        <v>0.60346252274721335</v>
      </c>
      <c r="K149" s="139">
        <v>1.2069250454944267</v>
      </c>
      <c r="L149" s="139">
        <v>1.2793405482240918E-2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151.09361402576587</v>
      </c>
      <c r="F152" s="13">
        <f t="shared" ref="F152:AD152" si="2">SUM(F$141, F$151, IF(AND(ISNUMBER(SEARCH($B$4,"AT|BE|CH|GB|IE|LT|LU|NL")),SUM(F$143:F$149)&gt;0),SUM(F$143:F$149)-SUM(F$27:F$33),0))</f>
        <v>118.02736718114713</v>
      </c>
      <c r="G152" s="13">
        <f t="shared" si="2"/>
        <v>46.341797688795481</v>
      </c>
      <c r="H152" s="13">
        <f t="shared" si="2"/>
        <v>118.33607180859636</v>
      </c>
      <c r="I152" s="13">
        <f t="shared" si="2"/>
        <v>17.652474439483914</v>
      </c>
      <c r="J152" s="13">
        <f t="shared" si="2"/>
        <v>32.520967974692901</v>
      </c>
      <c r="K152" s="13">
        <f t="shared" si="2"/>
        <v>87.353132919022187</v>
      </c>
      <c r="L152" s="13">
        <f t="shared" si="2"/>
        <v>3.2912943337481506</v>
      </c>
      <c r="M152" s="13">
        <f t="shared" si="2"/>
        <v>265.87855344079298</v>
      </c>
      <c r="N152" s="13">
        <f t="shared" si="2"/>
        <v>11.081281512970131</v>
      </c>
      <c r="O152" s="13">
        <f t="shared" si="2"/>
        <v>0.33829875956081179</v>
      </c>
      <c r="P152" s="13">
        <f t="shared" si="2"/>
        <v>0.45443933333820147</v>
      </c>
      <c r="Q152" s="13">
        <f t="shared" si="2"/>
        <v>1.6373910967930678</v>
      </c>
      <c r="R152" s="13">
        <f t="shared" si="2"/>
        <v>4.4525575134223425</v>
      </c>
      <c r="S152" s="13">
        <f t="shared" si="2"/>
        <v>56.651387907399204</v>
      </c>
      <c r="T152" s="13">
        <f t="shared" si="2"/>
        <v>13.865074773756302</v>
      </c>
      <c r="U152" s="13">
        <f t="shared" si="2"/>
        <v>4.8378199688866195</v>
      </c>
      <c r="V152" s="13">
        <f t="shared" si="2"/>
        <v>31.774195663121475</v>
      </c>
      <c r="W152" s="13">
        <f t="shared" si="2"/>
        <v>25.725689541359412</v>
      </c>
      <c r="X152" s="13">
        <f t="shared" si="2"/>
        <v>3.6054614271243035</v>
      </c>
      <c r="Y152" s="13">
        <f t="shared" si="2"/>
        <v>6.16451001215896</v>
      </c>
      <c r="Z152" s="13">
        <f t="shared" si="2"/>
        <v>2.7464326447614962</v>
      </c>
      <c r="AA152" s="13">
        <f t="shared" si="2"/>
        <v>2.2127940358647629</v>
      </c>
      <c r="AB152" s="13">
        <f t="shared" si="2"/>
        <v>14.729198119909523</v>
      </c>
      <c r="AC152" s="13">
        <f t="shared" si="2"/>
        <v>2.5882507086726694</v>
      </c>
      <c r="AD152" s="13">
        <f t="shared" si="2"/>
        <v>11.957745528815746</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151.09361402576587</v>
      </c>
      <c r="F154" s="13">
        <f>SUM(F$141, F$153, -1 * IF(OR($B$6=2005,$B$6&gt;=2020),SUM(F$99:F$122),0), IF(AND(ISNUMBER(SEARCH($B$4,"AT|BE|CH|GB|IE|LT|LU|NL")),SUM(F$143:F$149)&gt;0),SUM(F$143:F$149)-SUM(F$27:F$33),0))</f>
        <v>118.02736718114713</v>
      </c>
      <c r="G154" s="13">
        <f>SUM(G$141, G$153, IF(AND(ISNUMBER(SEARCH($B$4,"AT|BE|CH|GB|IE|LT|LU|NL")),SUM(G$143:G$149)&gt;0),SUM(G$143:G$149)-SUM(G$27:G$33),0))</f>
        <v>46.341797688795481</v>
      </c>
      <c r="H154" s="13">
        <f>SUM(H$141, H$153, IF(AND(ISNUMBER(SEARCH($B$4,"AT|BE|CH|GB|IE|LT|LU|NL")),SUM(H$143:H$149)&gt;0),SUM(H$143:H$149)-SUM(H$27:H$33),0))</f>
        <v>118.33607180859636</v>
      </c>
      <c r="I154" s="13">
        <f t="shared" ref="I154:AD154" si="3">SUM(I$141, I$153, IF(AND(ISNUMBER(SEARCH($B$4,"AT|BE|CH|GB|IE|LT|LU|NL")),SUM(I$143:I$149)&gt;0),SUM(I$143:I$149)-SUM(I$27:I$33),0))</f>
        <v>17.652474439483914</v>
      </c>
      <c r="J154" s="13">
        <f t="shared" si="3"/>
        <v>32.520967974692901</v>
      </c>
      <c r="K154" s="13">
        <f t="shared" si="3"/>
        <v>87.353132919022187</v>
      </c>
      <c r="L154" s="13">
        <f t="shared" si="3"/>
        <v>3.2912943337481506</v>
      </c>
      <c r="M154" s="13">
        <f t="shared" si="3"/>
        <v>265.87855344079298</v>
      </c>
      <c r="N154" s="13">
        <f t="shared" si="3"/>
        <v>11.081281512970131</v>
      </c>
      <c r="O154" s="13">
        <f t="shared" si="3"/>
        <v>0.33829875956081179</v>
      </c>
      <c r="P154" s="13">
        <f t="shared" si="3"/>
        <v>0.45443933333820147</v>
      </c>
      <c r="Q154" s="13">
        <f t="shared" si="3"/>
        <v>1.6373910967930678</v>
      </c>
      <c r="R154" s="13">
        <f t="shared" si="3"/>
        <v>4.4525575134223425</v>
      </c>
      <c r="S154" s="13">
        <f t="shared" si="3"/>
        <v>56.651387907399204</v>
      </c>
      <c r="T154" s="13">
        <f t="shared" si="3"/>
        <v>13.865074773756302</v>
      </c>
      <c r="U154" s="13">
        <f t="shared" si="3"/>
        <v>4.8378199688866195</v>
      </c>
      <c r="V154" s="13">
        <f t="shared" si="3"/>
        <v>31.774195663121475</v>
      </c>
      <c r="W154" s="13">
        <f t="shared" si="3"/>
        <v>25.725689541359412</v>
      </c>
      <c r="X154" s="13">
        <f t="shared" si="3"/>
        <v>3.6054614271243035</v>
      </c>
      <c r="Y154" s="13">
        <f t="shared" si="3"/>
        <v>6.16451001215896</v>
      </c>
      <c r="Z154" s="13">
        <f t="shared" si="3"/>
        <v>2.7464326447614962</v>
      </c>
      <c r="AA154" s="13">
        <f t="shared" si="3"/>
        <v>2.2127940358647629</v>
      </c>
      <c r="AB154" s="13">
        <f t="shared" si="3"/>
        <v>14.729198119909523</v>
      </c>
      <c r="AC154" s="13">
        <f t="shared" si="3"/>
        <v>2.5882507086726694</v>
      </c>
      <c r="AD154" s="13">
        <f t="shared" si="3"/>
        <v>11.957745528815746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10.938039868618519</v>
      </c>
      <c r="F157" s="141">
        <v>0.37538733409729225</v>
      </c>
      <c r="G157" s="141">
        <v>0.67233040475849726</v>
      </c>
      <c r="H157" s="141" t="s">
        <v>442</v>
      </c>
      <c r="I157" s="141">
        <v>0.12294305287756399</v>
      </c>
      <c r="J157" s="141">
        <v>0.12294305287756399</v>
      </c>
      <c r="K157" s="141">
        <v>0.12294305287756399</v>
      </c>
      <c r="L157" s="141">
        <v>5.9012665381230713E-2</v>
      </c>
      <c r="M157" s="141">
        <v>3.0521474544716067</v>
      </c>
      <c r="N157" s="141">
        <v>2.8237598561955406E-3</v>
      </c>
      <c r="O157" s="141">
        <v>2.1178198921466555E-4</v>
      </c>
      <c r="P157" s="141">
        <v>4.2356397842933102E-3</v>
      </c>
      <c r="Q157" s="141">
        <v>1.0589099460733276E-3</v>
      </c>
      <c r="R157" s="141">
        <v>7.0593996404888521E-3</v>
      </c>
      <c r="S157" s="141">
        <v>7.7653396045377372E-3</v>
      </c>
      <c r="T157" s="141">
        <v>2.8237598561955409E-4</v>
      </c>
      <c r="U157" s="141">
        <v>3.8826698022688686E-3</v>
      </c>
      <c r="V157" s="141">
        <v>1.0236129478708835</v>
      </c>
      <c r="W157" s="141" t="s">
        <v>442</v>
      </c>
      <c r="X157" s="141" t="s">
        <v>442</v>
      </c>
      <c r="Y157" s="141" t="s">
        <v>442</v>
      </c>
      <c r="Z157" s="141" t="s">
        <v>442</v>
      </c>
      <c r="AA157" s="141" t="s">
        <v>442</v>
      </c>
      <c r="AB157" s="141" t="s">
        <v>442</v>
      </c>
      <c r="AC157" s="141" t="s">
        <v>442</v>
      </c>
      <c r="AD157" s="141" t="s">
        <v>442</v>
      </c>
      <c r="AE157" s="58"/>
      <c r="AF157" s="142">
        <v>35296.998202444258</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0.26170162999243052</v>
      </c>
      <c r="F158" s="141">
        <v>6.3653301228244908E-3</v>
      </c>
      <c r="G158" s="141">
        <v>1.3137503711951501E-2</v>
      </c>
      <c r="H158" s="141" t="s">
        <v>442</v>
      </c>
      <c r="I158" s="141">
        <v>1.420896297513498E-3</v>
      </c>
      <c r="J158" s="141">
        <v>1.420896297513498E-3</v>
      </c>
      <c r="K158" s="141">
        <v>1.420896297513498E-3</v>
      </c>
      <c r="L158" s="141">
        <v>6.8203022280647892E-4</v>
      </c>
      <c r="M158" s="141">
        <v>9.3842928191177649E-2</v>
      </c>
      <c r="N158" s="141">
        <v>5.5214483131366406E-5</v>
      </c>
      <c r="O158" s="141">
        <v>4.1410862348524801E-6</v>
      </c>
      <c r="P158" s="141">
        <v>8.2821724697049602E-5</v>
      </c>
      <c r="Q158" s="141">
        <v>2.07054311742624E-5</v>
      </c>
      <c r="R158" s="141">
        <v>1.3803620782841603E-4</v>
      </c>
      <c r="S158" s="141">
        <v>1.5183982861125762E-4</v>
      </c>
      <c r="T158" s="141">
        <v>5.5214483131366412E-6</v>
      </c>
      <c r="U158" s="141">
        <v>7.5919914305628809E-5</v>
      </c>
      <c r="V158" s="141">
        <v>2.0015250135120323E-2</v>
      </c>
      <c r="W158" s="141" t="s">
        <v>442</v>
      </c>
      <c r="X158" s="141" t="s">
        <v>442</v>
      </c>
      <c r="Y158" s="141" t="s">
        <v>442</v>
      </c>
      <c r="Z158" s="141" t="s">
        <v>442</v>
      </c>
      <c r="AA158" s="141" t="s">
        <v>442</v>
      </c>
      <c r="AB158" s="141" t="s">
        <v>442</v>
      </c>
      <c r="AC158" s="141" t="s">
        <v>442</v>
      </c>
      <c r="AD158" s="141" t="s">
        <v>442</v>
      </c>
      <c r="AE158" s="58"/>
      <c r="AF158" s="143">
        <v>690.18103914208007</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1.4947501559789786</v>
      </c>
      <c r="F159" s="141">
        <v>0.11912927449630518</v>
      </c>
      <c r="G159" s="141">
        <v>1.3948357842914247</v>
      </c>
      <c r="H159" s="141" t="s">
        <v>442</v>
      </c>
      <c r="I159" s="141">
        <v>2.1661907464378297E-2</v>
      </c>
      <c r="J159" s="141">
        <v>2.5481887549664985E-2</v>
      </c>
      <c r="K159" s="141">
        <v>2.5481887549664985E-2</v>
      </c>
      <c r="L159" s="141">
        <v>7.8993851403961462E-3</v>
      </c>
      <c r="M159" s="141">
        <v>0.26165585162603838</v>
      </c>
      <c r="N159" s="141">
        <v>1.1394866446413719E-2</v>
      </c>
      <c r="O159" s="141">
        <v>1.1565131396560459E-3</v>
      </c>
      <c r="P159" s="141">
        <v>1.649637234410699E-3</v>
      </c>
      <c r="Q159" s="141">
        <v>3.1924585326985763E-2</v>
      </c>
      <c r="R159" s="141">
        <v>3.399104955892053E-2</v>
      </c>
      <c r="S159" s="141">
        <v>7.8569403436624691E-2</v>
      </c>
      <c r="T159" s="141">
        <v>1.4805779523836835</v>
      </c>
      <c r="U159" s="141">
        <v>1.2020106942699818E-2</v>
      </c>
      <c r="V159" s="141">
        <v>8.4184511222002351E-2</v>
      </c>
      <c r="W159" s="141">
        <v>2.4589157284455151E-2</v>
      </c>
      <c r="X159" s="141">
        <v>2.7680018254514513E-4</v>
      </c>
      <c r="Y159" s="141">
        <v>1.6114886857954054E-3</v>
      </c>
      <c r="Z159" s="141">
        <v>1.1565131396560459E-3</v>
      </c>
      <c r="AA159" s="141">
        <v>4.3413419626315631E-4</v>
      </c>
      <c r="AB159" s="141">
        <v>3.478936204259753E-3</v>
      </c>
      <c r="AC159" s="141" t="s">
        <v>442</v>
      </c>
      <c r="AD159" s="141">
        <v>2.6870541909977341E-2</v>
      </c>
      <c r="AE159" s="58"/>
      <c r="AF159" s="143">
        <v>2943.9450588359632</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0.19773816364752067</v>
      </c>
      <c r="X163" s="22">
        <v>1.4237147782621489</v>
      </c>
      <c r="Y163" s="22">
        <v>0.92936936914334711</v>
      </c>
      <c r="Z163" s="22">
        <v>0.45479777638929753</v>
      </c>
      <c r="AA163" s="22">
        <v>0.53389304184830577</v>
      </c>
      <c r="AB163" s="22">
        <v>3.3417749656430988</v>
      </c>
      <c r="AC163" s="22" t="s">
        <v>442</v>
      </c>
      <c r="AD163" s="22">
        <v>5.7344067457780992E-2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D1AB1-EF28-4BD9-99CE-BD890371FBCC}">
  <sheetPr codeName="Sheet21"/>
  <dimension ref="A1:AL170"/>
  <sheetViews>
    <sheetView zoomScaleNormal="100" workbookViewId="0">
      <pane xSplit="4" ySplit="13" topLeftCell="E90"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2009</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13.782730780159397</v>
      </c>
      <c r="F14" s="138">
        <v>0.35140629855750627</v>
      </c>
      <c r="G14" s="138">
        <v>16.114626648430999</v>
      </c>
      <c r="H14" s="138" t="s">
        <v>442</v>
      </c>
      <c r="I14" s="138">
        <v>0.49910678516024898</v>
      </c>
      <c r="J14" s="138">
        <v>0.72909433591520556</v>
      </c>
      <c r="K14" s="138">
        <v>0.91926620342337617</v>
      </c>
      <c r="L14" s="138">
        <v>1.3155680396584707E-2</v>
      </c>
      <c r="M14" s="138">
        <v>14.80323875785151</v>
      </c>
      <c r="N14" s="138">
        <v>0.63510184947097248</v>
      </c>
      <c r="O14" s="138">
        <v>8.2479165571715418E-2</v>
      </c>
      <c r="P14" s="138">
        <v>0.12772038177902359</v>
      </c>
      <c r="Q14" s="138">
        <v>0.61460291384025278</v>
      </c>
      <c r="R14" s="138">
        <v>0.38391848651215077</v>
      </c>
      <c r="S14" s="138">
        <v>0.33079026453730137</v>
      </c>
      <c r="T14" s="138">
        <v>2.52922704145357</v>
      </c>
      <c r="U14" s="138">
        <v>1.8167454729608989</v>
      </c>
      <c r="V14" s="138">
        <v>1.6349614901776472</v>
      </c>
      <c r="W14" s="138">
        <v>0.53045722420056773</v>
      </c>
      <c r="X14" s="138">
        <v>5.2355040937780283E-4</v>
      </c>
      <c r="Y14" s="138">
        <v>2.0088791716483603E-3</v>
      </c>
      <c r="Z14" s="138">
        <v>1.5892394416311118E-3</v>
      </c>
      <c r="AA14" s="138">
        <v>1.5571980624752004E-4</v>
      </c>
      <c r="AB14" s="138">
        <v>4.2773888289047955E-3</v>
      </c>
      <c r="AC14" s="138">
        <v>0.35905434263944536</v>
      </c>
      <c r="AD14" s="138">
        <v>1.6563059448821149E-3</v>
      </c>
      <c r="AE14" s="55"/>
      <c r="AF14" s="147">
        <v>8738.0384202301138</v>
      </c>
      <c r="AG14" s="147">
        <v>55758.398067219227</v>
      </c>
      <c r="AH14" s="147">
        <v>107066.08658606067</v>
      </c>
      <c r="AI14" s="147">
        <v>423</v>
      </c>
      <c r="AJ14" s="147" t="s">
        <v>430</v>
      </c>
      <c r="AK14" s="147" t="s">
        <v>428</v>
      </c>
      <c r="AL14" s="45" t="s">
        <v>49</v>
      </c>
    </row>
    <row r="15" spans="1:38" s="1" customFormat="1" ht="26.25" customHeight="1" thickBot="1" x14ac:dyDescent="0.25">
      <c r="A15" s="65" t="s">
        <v>53</v>
      </c>
      <c r="B15" s="65" t="s">
        <v>54</v>
      </c>
      <c r="C15" s="66" t="s">
        <v>55</v>
      </c>
      <c r="D15" s="67"/>
      <c r="E15" s="138">
        <v>0.74593600000000004</v>
      </c>
      <c r="F15" s="138">
        <v>1.2754381434147177E-2</v>
      </c>
      <c r="G15" s="138">
        <v>0.88125599999999993</v>
      </c>
      <c r="H15" s="138" t="s">
        <v>442</v>
      </c>
      <c r="I15" s="138">
        <v>1.2312243037879114E-2</v>
      </c>
      <c r="J15" s="138">
        <v>1.8289696162440906E-2</v>
      </c>
      <c r="K15" s="138">
        <v>2.3344054796935416E-2</v>
      </c>
      <c r="L15" s="138">
        <v>1.1494999903147894E-3</v>
      </c>
      <c r="M15" s="138">
        <v>9.1812999999999992E-2</v>
      </c>
      <c r="N15" s="138">
        <v>1.1040676931369254E-2</v>
      </c>
      <c r="O15" s="138">
        <v>9.8518636372050897E-3</v>
      </c>
      <c r="P15" s="138">
        <v>1.8478557976457149E-3</v>
      </c>
      <c r="Q15" s="138">
        <v>5.3761153975913556E-3</v>
      </c>
      <c r="R15" s="138">
        <v>4.0751390752247131E-2</v>
      </c>
      <c r="S15" s="138">
        <v>2.4656046868710736E-2</v>
      </c>
      <c r="T15" s="138">
        <v>0.78044827043079223</v>
      </c>
      <c r="U15" s="138">
        <v>8.5782119393205177E-3</v>
      </c>
      <c r="V15" s="138">
        <v>0.11482011374760488</v>
      </c>
      <c r="W15" s="138">
        <v>2.4301812792750649E-3</v>
      </c>
      <c r="X15" s="138">
        <v>2.6283185917946051E-6</v>
      </c>
      <c r="Y15" s="138">
        <v>8.0754174632013094E-6</v>
      </c>
      <c r="Z15" s="138">
        <v>2.4790269527987976E-6</v>
      </c>
      <c r="AA15" s="138">
        <v>2.4790269527987976E-6</v>
      </c>
      <c r="AB15" s="138">
        <v>1.5661789960593509E-5</v>
      </c>
      <c r="AC15" s="138" t="s">
        <v>428</v>
      </c>
      <c r="AD15" s="138" t="s">
        <v>428</v>
      </c>
      <c r="AE15" s="55"/>
      <c r="AF15" s="147">
        <v>5093.8453985827409</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0.25193937088505447</v>
      </c>
      <c r="F16" s="138">
        <v>3.0137196769587857E-3</v>
      </c>
      <c r="G16" s="138">
        <v>0.14161328985347083</v>
      </c>
      <c r="H16" s="138" t="s">
        <v>442</v>
      </c>
      <c r="I16" s="138">
        <v>7.1037961820876502E-2</v>
      </c>
      <c r="J16" s="138">
        <v>0.10188253327988005</v>
      </c>
      <c r="K16" s="138">
        <v>0.1058612949351755</v>
      </c>
      <c r="L16" s="138">
        <v>1.5988752700000006E-4</v>
      </c>
      <c r="M16" s="138">
        <v>0.14156990477798206</v>
      </c>
      <c r="N16" s="138">
        <v>3.6738095476943976E-2</v>
      </c>
      <c r="O16" s="138">
        <v>2.0751576763010549E-3</v>
      </c>
      <c r="P16" s="138">
        <v>3.869347425472229E-2</v>
      </c>
      <c r="Q16" s="138">
        <v>1.422522206766158E-2</v>
      </c>
      <c r="R16" s="138">
        <v>7.8508140342733318E-3</v>
      </c>
      <c r="S16" s="138">
        <v>3.2522443143245677E-2</v>
      </c>
      <c r="T16" s="138">
        <v>1.6858294460344904E-2</v>
      </c>
      <c r="U16" s="138">
        <v>3.7399917279955976E-3</v>
      </c>
      <c r="V16" s="138">
        <v>5.9636379101356413E-2</v>
      </c>
      <c r="W16" s="138">
        <v>3.3765478244130218E-2</v>
      </c>
      <c r="X16" s="138">
        <v>4.4818761338829178E-7</v>
      </c>
      <c r="Y16" s="138">
        <v>5.8956717213419529E-7</v>
      </c>
      <c r="Z16" s="138">
        <v>6.7668783373074473E-8</v>
      </c>
      <c r="AA16" s="138">
        <v>6.3162225141418479E-8</v>
      </c>
      <c r="AB16" s="138">
        <v>1.16858579403698E-6</v>
      </c>
      <c r="AC16" s="138">
        <v>8.5902404892215984E-9</v>
      </c>
      <c r="AD16" s="138">
        <v>5.0760511981764001E-9</v>
      </c>
      <c r="AE16" s="55"/>
      <c r="AF16" s="147">
        <v>0.47727620000000015</v>
      </c>
      <c r="AG16" s="147">
        <v>1289.6523199984817</v>
      </c>
      <c r="AH16" s="147">
        <v>762.16</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4.7273564863381226E-6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1.2615609135246633</v>
      </c>
      <c r="F18" s="138">
        <v>0.40437783925571874</v>
      </c>
      <c r="G18" s="138">
        <v>1.4223601344687089</v>
      </c>
      <c r="H18" s="138" t="s">
        <v>442</v>
      </c>
      <c r="I18" s="138">
        <v>0.10929455350881082</v>
      </c>
      <c r="J18" s="138">
        <v>0.13828275892971306</v>
      </c>
      <c r="K18" s="138">
        <v>0.17297418245174809</v>
      </c>
      <c r="L18" s="138">
        <v>5.3796194174692273E-2</v>
      </c>
      <c r="M18" s="138">
        <v>0.68779904174812734</v>
      </c>
      <c r="N18" s="138">
        <v>9.5377045046588477E-2</v>
      </c>
      <c r="O18" s="138">
        <v>1.770663340638618E-3</v>
      </c>
      <c r="P18" s="138">
        <v>8.8631908416835874E-3</v>
      </c>
      <c r="Q18" s="138">
        <v>5.8592339170870618E-3</v>
      </c>
      <c r="R18" s="138">
        <v>7.3973654990149212E-2</v>
      </c>
      <c r="S18" s="138">
        <v>4.1856006521966832E-2</v>
      </c>
      <c r="T18" s="138">
        <v>1.4960816725710322</v>
      </c>
      <c r="U18" s="138">
        <v>6.2403571628503389E-4</v>
      </c>
      <c r="V18" s="138">
        <v>5.104351228679093E-2</v>
      </c>
      <c r="W18" s="138">
        <v>1.309825531821664E-2</v>
      </c>
      <c r="X18" s="138">
        <v>1.2061128356427867E-2</v>
      </c>
      <c r="Y18" s="138">
        <v>8.7757272357237862E-2</v>
      </c>
      <c r="Z18" s="138">
        <v>1.0368855729975836E-2</v>
      </c>
      <c r="AA18" s="138">
        <v>9.0890624505212229E-3</v>
      </c>
      <c r="AB18" s="138">
        <v>0.11927631889416279</v>
      </c>
      <c r="AC18" s="138" t="s">
        <v>430</v>
      </c>
      <c r="AD18" s="138" t="s">
        <v>430</v>
      </c>
      <c r="AE18" s="55"/>
      <c r="AF18" s="147">
        <v>5822.1684463388883</v>
      </c>
      <c r="AG18" s="147">
        <v>24.848153433579508</v>
      </c>
      <c r="AH18" s="147">
        <v>14915.188533435761</v>
      </c>
      <c r="AI18" s="147" t="s">
        <v>430</v>
      </c>
      <c r="AJ18" s="147" t="s">
        <v>430</v>
      </c>
      <c r="AK18" s="147" t="s">
        <v>428</v>
      </c>
      <c r="AL18" s="45" t="s">
        <v>49</v>
      </c>
    </row>
    <row r="19" spans="1:38" s="2" customFormat="1" ht="26.25" customHeight="1" thickBot="1" x14ac:dyDescent="0.25">
      <c r="A19" s="65" t="s">
        <v>53</v>
      </c>
      <c r="B19" s="65" t="s">
        <v>62</v>
      </c>
      <c r="C19" s="66" t="s">
        <v>63</v>
      </c>
      <c r="D19" s="67"/>
      <c r="E19" s="138">
        <v>0.43825935298947577</v>
      </c>
      <c r="F19" s="138">
        <v>0.11461883207822884</v>
      </c>
      <c r="G19" s="138">
        <v>0.66101563272152131</v>
      </c>
      <c r="H19" s="138">
        <v>5.0760000000000002E-5</v>
      </c>
      <c r="I19" s="138">
        <v>3.6805304789000161E-2</v>
      </c>
      <c r="J19" s="138">
        <v>4.5050930753624673E-2</v>
      </c>
      <c r="K19" s="138">
        <v>5.5030150321829875E-2</v>
      </c>
      <c r="L19" s="138">
        <v>1.2487801304418287E-2</v>
      </c>
      <c r="M19" s="138">
        <v>0.20912875691435931</v>
      </c>
      <c r="N19" s="138">
        <v>2.8805578947778847E-2</v>
      </c>
      <c r="O19" s="138">
        <v>1.060013165383553E-3</v>
      </c>
      <c r="P19" s="138">
        <v>2.2925619507096102E-3</v>
      </c>
      <c r="Q19" s="138">
        <v>2.0339069712415172E-3</v>
      </c>
      <c r="R19" s="138">
        <v>2.1655643975647218E-2</v>
      </c>
      <c r="S19" s="138">
        <v>1.2025236766114526E-2</v>
      </c>
      <c r="T19" s="138">
        <v>0.41519958751161157</v>
      </c>
      <c r="U19" s="138">
        <v>4.2212977143570821E-4</v>
      </c>
      <c r="V19" s="138">
        <v>4.0231090440220205E-2</v>
      </c>
      <c r="W19" s="138">
        <v>5.4045081731808175E-3</v>
      </c>
      <c r="X19" s="138">
        <v>3.7423566243478998E-3</v>
      </c>
      <c r="Y19" s="138">
        <v>2.4854418867578835E-2</v>
      </c>
      <c r="Z19" s="138">
        <v>3.0827396711471831E-3</v>
      </c>
      <c r="AA19" s="138">
        <v>2.6823954503448445E-3</v>
      </c>
      <c r="AB19" s="138">
        <v>3.4361910613418756E-2</v>
      </c>
      <c r="AC19" s="138">
        <v>9.6836803666864146E-6</v>
      </c>
      <c r="AD19" s="138">
        <v>2.6552026811882106E-3</v>
      </c>
      <c r="AE19" s="55"/>
      <c r="AF19" s="147">
        <v>1661.0378739474133</v>
      </c>
      <c r="AG19" s="147">
        <v>15.618839301107119</v>
      </c>
      <c r="AH19" s="147">
        <v>3612.2267267772972</v>
      </c>
      <c r="AI19" s="147">
        <v>42.3</v>
      </c>
      <c r="AJ19" s="147" t="s">
        <v>430</v>
      </c>
      <c r="AK19" s="147" t="s">
        <v>428</v>
      </c>
      <c r="AL19" s="45" t="s">
        <v>49</v>
      </c>
    </row>
    <row r="20" spans="1:38" s="2" customFormat="1" ht="26.25" customHeight="1" thickBot="1" x14ac:dyDescent="0.25">
      <c r="A20" s="65" t="s">
        <v>53</v>
      </c>
      <c r="B20" s="65" t="s">
        <v>64</v>
      </c>
      <c r="C20" s="66" t="s">
        <v>65</v>
      </c>
      <c r="D20" s="67"/>
      <c r="E20" s="138">
        <v>3.714851363832531E-2</v>
      </c>
      <c r="F20" s="138">
        <v>9.47412992329855E-3</v>
      </c>
      <c r="G20" s="138">
        <v>2.7161240883327584E-2</v>
      </c>
      <c r="H20" s="138" t="s">
        <v>442</v>
      </c>
      <c r="I20" s="138">
        <v>3.4856019147707514E-3</v>
      </c>
      <c r="J20" s="138">
        <v>4.1839264940517927E-3</v>
      </c>
      <c r="K20" s="138">
        <v>4.976495659638743E-3</v>
      </c>
      <c r="L20" s="138">
        <v>1.1841327190106657E-3</v>
      </c>
      <c r="M20" s="138">
        <v>2.4971617350112559E-2</v>
      </c>
      <c r="N20" s="138">
        <v>3.4955230326834791E-3</v>
      </c>
      <c r="O20" s="138">
        <v>5.7242860926016978E-5</v>
      </c>
      <c r="P20" s="138">
        <v>2.7601814152639005E-4</v>
      </c>
      <c r="Q20" s="138">
        <v>1.9740101920436438E-4</v>
      </c>
      <c r="R20" s="138">
        <v>1.6777692063522952E-3</v>
      </c>
      <c r="S20" s="138">
        <v>1.0606701784591399E-3</v>
      </c>
      <c r="T20" s="138">
        <v>3.0878478510881695E-2</v>
      </c>
      <c r="U20" s="138">
        <v>5.1565166623683694E-5</v>
      </c>
      <c r="V20" s="138">
        <v>3.5652567423326829E-3</v>
      </c>
      <c r="W20" s="138">
        <v>2.5918118475260206E-3</v>
      </c>
      <c r="X20" s="138">
        <v>7.6833372630483827E-4</v>
      </c>
      <c r="Y20" s="138">
        <v>2.4762654516995762E-3</v>
      </c>
      <c r="Z20" s="138">
        <v>4.8413446272349125E-4</v>
      </c>
      <c r="AA20" s="138">
        <v>3.9835032296713254E-4</v>
      </c>
      <c r="AB20" s="138">
        <v>4.127083963695038E-3</v>
      </c>
      <c r="AC20" s="138">
        <v>7.4106853476802881E-6</v>
      </c>
      <c r="AD20" s="138">
        <v>2.0319621114607243E-3</v>
      </c>
      <c r="AE20" s="55"/>
      <c r="AF20" s="147">
        <v>134.96478942159482</v>
      </c>
      <c r="AG20" s="147">
        <v>11.952718302710142</v>
      </c>
      <c r="AH20" s="147">
        <v>297.58646431167381</v>
      </c>
      <c r="AI20" s="147" t="s">
        <v>430</v>
      </c>
      <c r="AJ20" s="147" t="s">
        <v>430</v>
      </c>
      <c r="AK20" s="147" t="s">
        <v>428</v>
      </c>
      <c r="AL20" s="45" t="s">
        <v>49</v>
      </c>
    </row>
    <row r="21" spans="1:38" s="2" customFormat="1" ht="26.25" customHeight="1" thickBot="1" x14ac:dyDescent="0.25">
      <c r="A21" s="65" t="s">
        <v>53</v>
      </c>
      <c r="B21" s="65" t="s">
        <v>66</v>
      </c>
      <c r="C21" s="66" t="s">
        <v>67</v>
      </c>
      <c r="D21" s="67"/>
      <c r="E21" s="138">
        <v>1.3152950790058584</v>
      </c>
      <c r="F21" s="138">
        <v>0.74849113605913631</v>
      </c>
      <c r="G21" s="138">
        <v>1.4198164318966819</v>
      </c>
      <c r="H21" s="138">
        <v>1.7520242208000001E-3</v>
      </c>
      <c r="I21" s="138">
        <v>0.34034188572881319</v>
      </c>
      <c r="J21" s="138">
        <v>0.3689723154374554</v>
      </c>
      <c r="K21" s="138">
        <v>0.40593836154150326</v>
      </c>
      <c r="L21" s="138">
        <v>9.6320691140784218E-2</v>
      </c>
      <c r="M21" s="138">
        <v>1.8334793029459606</v>
      </c>
      <c r="N21" s="138">
        <v>0.17909745189135429</v>
      </c>
      <c r="O21" s="138">
        <v>2.118138689381131E-2</v>
      </c>
      <c r="P21" s="138">
        <v>1.1017652012921533E-2</v>
      </c>
      <c r="Q21" s="138">
        <v>7.3430757398617501E-3</v>
      </c>
      <c r="R21" s="138">
        <v>8.9549952747262962E-2</v>
      </c>
      <c r="S21" s="138">
        <v>4.609886932338466E-2</v>
      </c>
      <c r="T21" s="138">
        <v>0.98182593023345799</v>
      </c>
      <c r="U21" s="138">
        <v>2.725676970935217E-3</v>
      </c>
      <c r="V21" s="138">
        <v>0.903460114500376</v>
      </c>
      <c r="W21" s="138">
        <v>0.14341040683604236</v>
      </c>
      <c r="X21" s="138">
        <v>3.5924464591027654E-2</v>
      </c>
      <c r="Y21" s="138">
        <v>9.3867492845110756E-2</v>
      </c>
      <c r="Z21" s="138">
        <v>2.1329169046249867E-2</v>
      </c>
      <c r="AA21" s="138">
        <v>1.6880557407724543E-2</v>
      </c>
      <c r="AB21" s="138">
        <v>0.16800168389011283</v>
      </c>
      <c r="AC21" s="138">
        <v>1.2325969389684656E-3</v>
      </c>
      <c r="AD21" s="138">
        <v>0.10126988315812764</v>
      </c>
      <c r="AE21" s="55"/>
      <c r="AF21" s="147">
        <v>4073.1990767315006</v>
      </c>
      <c r="AG21" s="147">
        <v>619.61530840075079</v>
      </c>
      <c r="AH21" s="147">
        <v>9144.853230392062</v>
      </c>
      <c r="AI21" s="147">
        <v>1460.0201840000002</v>
      </c>
      <c r="AJ21" s="147" t="s">
        <v>430</v>
      </c>
      <c r="AK21" s="147" t="s">
        <v>428</v>
      </c>
      <c r="AL21" s="45" t="s">
        <v>49</v>
      </c>
    </row>
    <row r="22" spans="1:38" s="2" customFormat="1" ht="26.25" customHeight="1" thickBot="1" x14ac:dyDescent="0.25">
      <c r="A22" s="65" t="s">
        <v>53</v>
      </c>
      <c r="B22" s="69" t="s">
        <v>68</v>
      </c>
      <c r="C22" s="66" t="s">
        <v>69</v>
      </c>
      <c r="D22" s="67"/>
      <c r="E22" s="138">
        <v>5.2732438873940568</v>
      </c>
      <c r="F22" s="138">
        <v>0.585266147066416</v>
      </c>
      <c r="G22" s="138">
        <v>1.2963269115538552</v>
      </c>
      <c r="H22" s="138">
        <v>7.6334547444E-4</v>
      </c>
      <c r="I22" s="138">
        <v>0.56256661481964376</v>
      </c>
      <c r="J22" s="138">
        <v>0.62492112167569924</v>
      </c>
      <c r="K22" s="138">
        <v>0.6886447417785827</v>
      </c>
      <c r="L22" s="138">
        <v>0.10275471851161763</v>
      </c>
      <c r="M22" s="138">
        <v>3.8763667811824898</v>
      </c>
      <c r="N22" s="138">
        <v>3.1832749406800302E-2</v>
      </c>
      <c r="O22" s="138">
        <v>7.0444464100372648E-3</v>
      </c>
      <c r="P22" s="138">
        <v>5.9720342645744495E-2</v>
      </c>
      <c r="Q22" s="138">
        <v>6.5859483863169199E-2</v>
      </c>
      <c r="R22" s="138">
        <v>0.11433804830812686</v>
      </c>
      <c r="S22" s="138">
        <v>0.16586053051430286</v>
      </c>
      <c r="T22" s="138">
        <v>0.41034420488241302</v>
      </c>
      <c r="U22" s="138">
        <v>6.1872582556997145E-2</v>
      </c>
      <c r="V22" s="138">
        <v>1.0441561748853569</v>
      </c>
      <c r="W22" s="138">
        <v>1.6819746261698236E-2</v>
      </c>
      <c r="X22" s="138">
        <v>3.5854747556131016E-3</v>
      </c>
      <c r="Y22" s="138">
        <v>2.6949525948383183E-2</v>
      </c>
      <c r="Z22" s="138">
        <v>3.2093448280027764E-3</v>
      </c>
      <c r="AA22" s="138">
        <v>2.7646296030597998E-3</v>
      </c>
      <c r="AB22" s="138">
        <v>3.6508975135058859E-2</v>
      </c>
      <c r="AC22" s="138">
        <v>1.12178183121599E-2</v>
      </c>
      <c r="AD22" s="138">
        <v>0.25159140724163293</v>
      </c>
      <c r="AE22" s="55"/>
      <c r="AF22" s="147">
        <v>5906.7939219013388</v>
      </c>
      <c r="AG22" s="147">
        <v>3488.68639525355</v>
      </c>
      <c r="AH22" s="147">
        <v>1055.9316353820918</v>
      </c>
      <c r="AI22" s="147">
        <v>422.34919999999994</v>
      </c>
      <c r="AJ22" s="147">
        <v>540.61540050000008</v>
      </c>
      <c r="AK22" s="147" t="s">
        <v>428</v>
      </c>
      <c r="AL22" s="45" t="s">
        <v>49</v>
      </c>
    </row>
    <row r="23" spans="1:38" s="2" customFormat="1" ht="26.25" customHeight="1" thickBot="1" x14ac:dyDescent="0.25">
      <c r="A23" s="65" t="s">
        <v>70</v>
      </c>
      <c r="B23" s="69" t="s">
        <v>393</v>
      </c>
      <c r="C23" s="66" t="s">
        <v>389</v>
      </c>
      <c r="D23" s="112"/>
      <c r="E23" s="138">
        <v>4.1109109991357018</v>
      </c>
      <c r="F23" s="138">
        <v>0.4254665004775281</v>
      </c>
      <c r="G23" s="138">
        <v>0.20592398485963209</v>
      </c>
      <c r="H23" s="138">
        <v>1.0079159028191366E-3</v>
      </c>
      <c r="I23" s="138">
        <v>0.26508188244143294</v>
      </c>
      <c r="J23" s="138">
        <v>0.26508188244143294</v>
      </c>
      <c r="K23" s="138">
        <v>0.26508188244143294</v>
      </c>
      <c r="L23" s="138">
        <v>0.16454227113522407</v>
      </c>
      <c r="M23" s="138">
        <v>1.3574107421216721</v>
      </c>
      <c r="N23" s="138">
        <v>8.7302166342186363E-2</v>
      </c>
      <c r="O23" s="138">
        <v>1.2598948785239208E-3</v>
      </c>
      <c r="P23" s="138">
        <v>5.4563853963866479E-4</v>
      </c>
      <c r="Q23" s="138">
        <v>5.4563853963866477E-3</v>
      </c>
      <c r="R23" s="138">
        <v>6.2994743926196037E-3</v>
      </c>
      <c r="S23" s="138">
        <v>0.21418212934906655</v>
      </c>
      <c r="T23" s="138">
        <v>8.8192641496674454E-3</v>
      </c>
      <c r="U23" s="138">
        <v>1.2598948785239208E-3</v>
      </c>
      <c r="V23" s="138">
        <v>0.12598948785239208</v>
      </c>
      <c r="W23" s="138">
        <v>7.6389395549413064E-3</v>
      </c>
      <c r="X23" s="138">
        <v>3.7796846355717625E-3</v>
      </c>
      <c r="Y23" s="138">
        <v>6.2994743926196037E-3</v>
      </c>
      <c r="Z23" s="138">
        <v>9.2758551738573013E-3</v>
      </c>
      <c r="AA23" s="138">
        <v>8.184578094579972E-3</v>
      </c>
      <c r="AB23" s="138">
        <v>2.753959229662864E-2</v>
      </c>
      <c r="AC23" s="138">
        <v>0</v>
      </c>
      <c r="AD23" s="138">
        <v>0</v>
      </c>
      <c r="AE23" s="55"/>
      <c r="AF23" s="147">
        <v>5456.3853963866477</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0.8316065084664882</v>
      </c>
      <c r="F24" s="138">
        <v>0.40453324735289481</v>
      </c>
      <c r="G24" s="138">
        <v>0.43449210328334753</v>
      </c>
      <c r="H24" s="138">
        <v>0.10097504951413051</v>
      </c>
      <c r="I24" s="138">
        <v>0.2696588878128679</v>
      </c>
      <c r="J24" s="138">
        <v>0.28663527877809492</v>
      </c>
      <c r="K24" s="138">
        <v>0.31161757060026557</v>
      </c>
      <c r="L24" s="138">
        <v>6.8974532193384647E-2</v>
      </c>
      <c r="M24" s="138">
        <v>1.5962492690273895</v>
      </c>
      <c r="N24" s="138">
        <v>0.14231816250405827</v>
      </c>
      <c r="O24" s="138">
        <v>4.6979833225760277E-2</v>
      </c>
      <c r="P24" s="138">
        <v>4.9270502537824522E-3</v>
      </c>
      <c r="Q24" s="138">
        <v>3.5463719701873519E-3</v>
      </c>
      <c r="R24" s="138">
        <v>0.11030583021071004</v>
      </c>
      <c r="S24" s="138">
        <v>3.8292326768534966E-2</v>
      </c>
      <c r="T24" s="138">
        <v>0.56366295602184435</v>
      </c>
      <c r="U24" s="138">
        <v>2.3687434341885358E-3</v>
      </c>
      <c r="V24" s="138">
        <v>1.8564745544083916</v>
      </c>
      <c r="W24" s="138">
        <v>0.1065038037416691</v>
      </c>
      <c r="X24" s="138">
        <v>1.6705388399690713E-2</v>
      </c>
      <c r="Y24" s="138">
        <v>5.100728842555572E-2</v>
      </c>
      <c r="Z24" s="138">
        <v>1.0041149636258271E-2</v>
      </c>
      <c r="AA24" s="138">
        <v>6.1645566494770571E-3</v>
      </c>
      <c r="AB24" s="138">
        <v>8.3918383110981751E-2</v>
      </c>
      <c r="AC24" s="138">
        <v>4.3074387432304306E-3</v>
      </c>
      <c r="AD24" s="138">
        <v>1.5557944600758355E-2</v>
      </c>
      <c r="AE24" s="55"/>
      <c r="AF24" s="147">
        <v>2713.525218716381</v>
      </c>
      <c r="AG24" s="147">
        <v>116.10807878200487</v>
      </c>
      <c r="AH24" s="147">
        <v>3178.9231776473689</v>
      </c>
      <c r="AI24" s="147">
        <v>3551.6722456087655</v>
      </c>
      <c r="AJ24" s="147" t="s">
        <v>430</v>
      </c>
      <c r="AK24" s="147" t="s">
        <v>428</v>
      </c>
      <c r="AL24" s="45" t="s">
        <v>49</v>
      </c>
    </row>
    <row r="25" spans="1:38" s="2" customFormat="1" ht="26.25" customHeight="1" thickBot="1" x14ac:dyDescent="0.25">
      <c r="A25" s="65" t="s">
        <v>73</v>
      </c>
      <c r="B25" s="69" t="s">
        <v>74</v>
      </c>
      <c r="C25" s="71" t="s">
        <v>75</v>
      </c>
      <c r="D25" s="67"/>
      <c r="E25" s="138">
        <v>1.0430372662369274</v>
      </c>
      <c r="F25" s="138">
        <v>0.12174853037593075</v>
      </c>
      <c r="G25" s="138">
        <v>6.7896364187443131E-2</v>
      </c>
      <c r="H25" s="138" t="s">
        <v>442</v>
      </c>
      <c r="I25" s="138">
        <v>8.3371904889558979E-3</v>
      </c>
      <c r="J25" s="138">
        <v>8.3371904889558979E-3</v>
      </c>
      <c r="K25" s="138">
        <v>8.3371904889558979E-3</v>
      </c>
      <c r="L25" s="138">
        <v>4.0018514346988306E-3</v>
      </c>
      <c r="M25" s="138">
        <v>0.92145482206077367</v>
      </c>
      <c r="N25" s="138">
        <v>2.8516186345899308E-4</v>
      </c>
      <c r="O25" s="138">
        <v>2.1387139759424483E-5</v>
      </c>
      <c r="P25" s="138">
        <v>4.277427951884896E-4</v>
      </c>
      <c r="Q25" s="138">
        <v>1.069356987971224E-4</v>
      </c>
      <c r="R25" s="138">
        <v>7.1290465864748279E-4</v>
      </c>
      <c r="S25" s="138">
        <v>7.8419512451223105E-4</v>
      </c>
      <c r="T25" s="138">
        <v>2.8516186345899312E-5</v>
      </c>
      <c r="U25" s="138">
        <v>3.9209756225611552E-4</v>
      </c>
      <c r="V25" s="138">
        <v>0.103371175503885</v>
      </c>
      <c r="W25" s="138" t="s">
        <v>442</v>
      </c>
      <c r="X25" s="138" t="s">
        <v>442</v>
      </c>
      <c r="Y25" s="138" t="s">
        <v>442</v>
      </c>
      <c r="Z25" s="138" t="s">
        <v>442</v>
      </c>
      <c r="AA25" s="138" t="s">
        <v>442</v>
      </c>
      <c r="AB25" s="138" t="s">
        <v>442</v>
      </c>
      <c r="AC25" s="138" t="s">
        <v>428</v>
      </c>
      <c r="AD25" s="138" t="s">
        <v>428</v>
      </c>
      <c r="AE25" s="55"/>
      <c r="AF25" s="147">
        <v>3564.5232932374138</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0.11021544997057199</v>
      </c>
      <c r="F26" s="138">
        <v>7.7871501975133178E-3</v>
      </c>
      <c r="G26" s="138">
        <v>6.6768253854090007E-3</v>
      </c>
      <c r="H26" s="138" t="s">
        <v>442</v>
      </c>
      <c r="I26" s="138">
        <v>6.0983196512999092E-4</v>
      </c>
      <c r="J26" s="138">
        <v>6.0983196512999092E-4</v>
      </c>
      <c r="K26" s="138">
        <v>6.0983196512999092E-4</v>
      </c>
      <c r="L26" s="138">
        <v>2.927193432623956E-4</v>
      </c>
      <c r="M26" s="138">
        <v>7.2731084485500988E-2</v>
      </c>
      <c r="N26" s="138">
        <v>0.60627252732932801</v>
      </c>
      <c r="O26" s="138">
        <v>3.7381761764967298E-6</v>
      </c>
      <c r="P26" s="138">
        <v>4.9190264270675325E-5</v>
      </c>
      <c r="Q26" s="138">
        <v>1.0765621623224388E-5</v>
      </c>
      <c r="R26" s="138">
        <v>7.5284070080755197E-5</v>
      </c>
      <c r="S26" s="138">
        <v>8.0827077088830711E-5</v>
      </c>
      <c r="T26" s="138">
        <v>4.6846546550820594E-6</v>
      </c>
      <c r="U26" s="138">
        <v>3.8738612618489433E-5</v>
      </c>
      <c r="V26" s="138">
        <v>1.0196789050598391E-2</v>
      </c>
      <c r="W26" s="138" t="s">
        <v>442</v>
      </c>
      <c r="X26" s="138" t="s">
        <v>442</v>
      </c>
      <c r="Y26" s="138" t="s">
        <v>442</v>
      </c>
      <c r="Z26" s="138" t="s">
        <v>442</v>
      </c>
      <c r="AA26" s="138" t="s">
        <v>442</v>
      </c>
      <c r="AB26" s="138" t="s">
        <v>442</v>
      </c>
      <c r="AC26" s="138" t="s">
        <v>428</v>
      </c>
      <c r="AD26" s="138" t="s">
        <v>428</v>
      </c>
      <c r="AE26" s="55"/>
      <c r="AF26" s="147">
        <v>350.68368373710928</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11.251631488091306</v>
      </c>
      <c r="F27" s="138">
        <v>6.4073457374581766</v>
      </c>
      <c r="G27" s="138">
        <v>2.8240097932227291E-2</v>
      </c>
      <c r="H27" s="138">
        <v>1.8875058454506557</v>
      </c>
      <c r="I27" s="138">
        <v>0.45818458776715704</v>
      </c>
      <c r="J27" s="138">
        <v>0.45818458776715726</v>
      </c>
      <c r="K27" s="138">
        <v>0.45818458776715715</v>
      </c>
      <c r="L27" s="138">
        <v>0.29336406879906868</v>
      </c>
      <c r="M27" s="138">
        <v>95.873455506680443</v>
      </c>
      <c r="N27" s="138">
        <v>4.1765556008635157E-2</v>
      </c>
      <c r="O27" s="138">
        <v>3.3679184832969444E-4</v>
      </c>
      <c r="P27" s="138">
        <v>1.6238180651691195E-2</v>
      </c>
      <c r="Q27" s="138">
        <v>5.1788965448933718E-4</v>
      </c>
      <c r="R27" s="138">
        <v>1.4127364534943846E-2</v>
      </c>
      <c r="S27" s="138">
        <v>9.9022609924657775E-3</v>
      </c>
      <c r="T27" s="138">
        <v>3.6825780258695441E-3</v>
      </c>
      <c r="U27" s="138">
        <v>3.6219561231928615E-4</v>
      </c>
      <c r="V27" s="138">
        <v>6.0524388952369973E-2</v>
      </c>
      <c r="W27" s="138">
        <v>1.1433120999999999</v>
      </c>
      <c r="X27" s="138">
        <v>2.8034181176100001E-2</v>
      </c>
      <c r="Y27" s="138">
        <v>3.1477605305499999E-2</v>
      </c>
      <c r="Z27" s="138">
        <v>2.3982128119300002E-2</v>
      </c>
      <c r="AA27" s="138">
        <v>2.8983130877899999E-2</v>
      </c>
      <c r="AB27" s="138">
        <v>0.1124770454788</v>
      </c>
      <c r="AC27" s="138">
        <v>1.1433120000000001E-3</v>
      </c>
      <c r="AD27" s="138">
        <v>2.2867760000000001E-4</v>
      </c>
      <c r="AE27" s="55"/>
      <c r="AF27" s="147">
        <v>90988.925673936596</v>
      </c>
      <c r="AG27" s="147" t="s">
        <v>428</v>
      </c>
      <c r="AH27" s="147" t="s">
        <v>430</v>
      </c>
      <c r="AI27" s="147">
        <v>1436.0117067151079</v>
      </c>
      <c r="AJ27" s="147" t="s">
        <v>430</v>
      </c>
      <c r="AK27" s="147" t="s">
        <v>428</v>
      </c>
      <c r="AL27" s="45" t="s">
        <v>49</v>
      </c>
    </row>
    <row r="28" spans="1:38" s="2" customFormat="1" ht="26.25" customHeight="1" thickBot="1" x14ac:dyDescent="0.25">
      <c r="A28" s="65" t="s">
        <v>78</v>
      </c>
      <c r="B28" s="65" t="s">
        <v>81</v>
      </c>
      <c r="C28" s="66" t="s">
        <v>82</v>
      </c>
      <c r="D28" s="67"/>
      <c r="E28" s="138">
        <v>8.5008007088970672</v>
      </c>
      <c r="F28" s="138">
        <v>0.6916353853007462</v>
      </c>
      <c r="G28" s="138">
        <v>9.1954611624110935E-3</v>
      </c>
      <c r="H28" s="138">
        <v>1.1071366456597662E-2</v>
      </c>
      <c r="I28" s="138">
        <v>0.59128753259007227</v>
      </c>
      <c r="J28" s="138">
        <v>0.59128753259007238</v>
      </c>
      <c r="K28" s="138">
        <v>0.5912875325900725</v>
      </c>
      <c r="L28" s="138">
        <v>0.40324682375741233</v>
      </c>
      <c r="M28" s="138">
        <v>3.3764898768761316</v>
      </c>
      <c r="N28" s="138">
        <v>3.5544940525695102E-4</v>
      </c>
      <c r="O28" s="138">
        <v>3.1404837632867384E-5</v>
      </c>
      <c r="P28" s="138">
        <v>3.3036699141101959E-3</v>
      </c>
      <c r="Q28" s="138">
        <v>6.2607732265944799E-5</v>
      </c>
      <c r="R28" s="138">
        <v>5.282884186645632E-3</v>
      </c>
      <c r="S28" s="138">
        <v>3.5431959211853154E-3</v>
      </c>
      <c r="T28" s="138">
        <v>1.286484955283192E-4</v>
      </c>
      <c r="U28" s="138">
        <v>6.240578926615483E-5</v>
      </c>
      <c r="V28" s="138">
        <v>1.1226983777914167E-2</v>
      </c>
      <c r="W28" s="138">
        <v>0.59209900000000004</v>
      </c>
      <c r="X28" s="138">
        <v>1.7153564110300001E-2</v>
      </c>
      <c r="Y28" s="138">
        <v>1.9224007721000001E-2</v>
      </c>
      <c r="Z28" s="138">
        <v>1.50827104404E-2</v>
      </c>
      <c r="AA28" s="138">
        <v>1.5973151372100002E-2</v>
      </c>
      <c r="AB28" s="138">
        <v>6.74334336438E-2</v>
      </c>
      <c r="AC28" s="138">
        <v>5.9209949999999996E-4</v>
      </c>
      <c r="AD28" s="138">
        <v>1.186167E-4</v>
      </c>
      <c r="AE28" s="55"/>
      <c r="AF28" s="147">
        <v>26833.48525575528</v>
      </c>
      <c r="AG28" s="147" t="s">
        <v>428</v>
      </c>
      <c r="AH28" s="147" t="s">
        <v>430</v>
      </c>
      <c r="AI28" s="147">
        <v>594.63383706905415</v>
      </c>
      <c r="AJ28" s="147" t="s">
        <v>430</v>
      </c>
      <c r="AK28" s="147" t="s">
        <v>428</v>
      </c>
      <c r="AL28" s="45" t="s">
        <v>49</v>
      </c>
    </row>
    <row r="29" spans="1:38" s="2" customFormat="1" ht="26.25" customHeight="1" thickBot="1" x14ac:dyDescent="0.25">
      <c r="A29" s="65" t="s">
        <v>78</v>
      </c>
      <c r="B29" s="65" t="s">
        <v>83</v>
      </c>
      <c r="C29" s="66" t="s">
        <v>84</v>
      </c>
      <c r="D29" s="67"/>
      <c r="E29" s="138">
        <v>31.173108088847492</v>
      </c>
      <c r="F29" s="138">
        <v>1.0398831144778335</v>
      </c>
      <c r="G29" s="138">
        <v>1.6737088921784798E-2</v>
      </c>
      <c r="H29" s="138">
        <v>1.5268039617410665E-2</v>
      </c>
      <c r="I29" s="138">
        <v>0.57690141985313714</v>
      </c>
      <c r="J29" s="138">
        <v>0.57690141985313692</v>
      </c>
      <c r="K29" s="138">
        <v>0.57690141985313714</v>
      </c>
      <c r="L29" s="138">
        <v>0.3863812046529434</v>
      </c>
      <c r="M29" s="138">
        <v>6.4698635589070497</v>
      </c>
      <c r="N29" s="138">
        <v>5.6141150116695282E-4</v>
      </c>
      <c r="O29" s="138">
        <v>5.6655842944945194E-5</v>
      </c>
      <c r="P29" s="138">
        <v>6.0003488024664726E-3</v>
      </c>
      <c r="Q29" s="138">
        <v>1.1327032149230866E-4</v>
      </c>
      <c r="R29" s="138">
        <v>9.6200353625105362E-3</v>
      </c>
      <c r="S29" s="138">
        <v>6.4511964109662924E-3</v>
      </c>
      <c r="T29" s="138">
        <v>2.2724383774350713E-4</v>
      </c>
      <c r="U29" s="138">
        <v>1.132289570947269E-4</v>
      </c>
      <c r="V29" s="138">
        <v>2.0379971345123385E-2</v>
      </c>
      <c r="W29" s="138">
        <v>0.3317407</v>
      </c>
      <c r="X29" s="138">
        <v>4.7391539652000001E-3</v>
      </c>
      <c r="Y29" s="138">
        <v>2.8698210123200001E-2</v>
      </c>
      <c r="Z29" s="138">
        <v>3.2068275165400006E-2</v>
      </c>
      <c r="AA29" s="138">
        <v>7.3720172793999995E-3</v>
      </c>
      <c r="AB29" s="138">
        <v>7.2877656533200011E-2</v>
      </c>
      <c r="AC29" s="138">
        <v>3.2484290000000003E-4</v>
      </c>
      <c r="AD29" s="138">
        <v>6.6123000000000004E-5</v>
      </c>
      <c r="AE29" s="55"/>
      <c r="AF29" s="147">
        <v>48833.926458758775</v>
      </c>
      <c r="AG29" s="147" t="s">
        <v>428</v>
      </c>
      <c r="AH29" s="147" t="s">
        <v>430</v>
      </c>
      <c r="AI29" s="147">
        <v>1083.3854680862191</v>
      </c>
      <c r="AJ29" s="147" t="s">
        <v>430</v>
      </c>
      <c r="AK29" s="147" t="s">
        <v>428</v>
      </c>
      <c r="AL29" s="45" t="s">
        <v>49</v>
      </c>
    </row>
    <row r="30" spans="1:38" s="2" customFormat="1" ht="26.25" customHeight="1" thickBot="1" x14ac:dyDescent="0.25">
      <c r="A30" s="65" t="s">
        <v>78</v>
      </c>
      <c r="B30" s="65" t="s">
        <v>85</v>
      </c>
      <c r="C30" s="66" t="s">
        <v>86</v>
      </c>
      <c r="D30" s="67"/>
      <c r="E30" s="138">
        <v>4.3713041008681945E-2</v>
      </c>
      <c r="F30" s="138">
        <v>0.30188895076499839</v>
      </c>
      <c r="G30" s="138">
        <v>8.5146838888783987E-5</v>
      </c>
      <c r="H30" s="138">
        <v>3.7417604456913423E-4</v>
      </c>
      <c r="I30" s="138">
        <v>7.367583823721463E-3</v>
      </c>
      <c r="J30" s="138">
        <v>7.3675838237214639E-3</v>
      </c>
      <c r="K30" s="138">
        <v>7.3675838237214639E-3</v>
      </c>
      <c r="L30" s="138">
        <v>1.0276407328130559E-3</v>
      </c>
      <c r="M30" s="138">
        <v>1.8671054331149757</v>
      </c>
      <c r="N30" s="138">
        <v>1.7151612500371813E-4</v>
      </c>
      <c r="O30" s="138">
        <v>1.327223351003134E-4</v>
      </c>
      <c r="P30" s="138">
        <v>5.5644915083168458E-5</v>
      </c>
      <c r="Q30" s="138">
        <v>1.9187901752816708E-6</v>
      </c>
      <c r="R30" s="138">
        <v>5.9373940062881238E-4</v>
      </c>
      <c r="S30" s="138">
        <v>2.2454826634163809E-2</v>
      </c>
      <c r="T30" s="138">
        <v>9.3394795871718265E-4</v>
      </c>
      <c r="U30" s="138">
        <v>1.32145830093076E-4</v>
      </c>
      <c r="V30" s="138">
        <v>1.3188194632194701E-2</v>
      </c>
      <c r="W30" s="138">
        <v>4.6408000000000005E-3</v>
      </c>
      <c r="X30" s="138">
        <v>6.3461950800000006E-5</v>
      </c>
      <c r="Y30" s="138">
        <v>8.9102621300000002E-5</v>
      </c>
      <c r="Z30" s="138">
        <v>4.6875442800000003E-5</v>
      </c>
      <c r="AA30" s="138">
        <v>1.0052080350000001E-4</v>
      </c>
      <c r="AB30" s="138">
        <v>2.9996081840000005E-4</v>
      </c>
      <c r="AC30" s="138">
        <v>4.6407999999999997E-6</v>
      </c>
      <c r="AD30" s="138">
        <v>2.2406000000000002E-6</v>
      </c>
      <c r="AE30" s="55"/>
      <c r="AF30" s="147">
        <v>284.66621283017889</v>
      </c>
      <c r="AG30" s="147" t="s">
        <v>428</v>
      </c>
      <c r="AH30" s="147" t="s">
        <v>430</v>
      </c>
      <c r="AI30" s="147">
        <v>3.9150187758765358</v>
      </c>
      <c r="AJ30" s="147" t="s">
        <v>430</v>
      </c>
      <c r="AK30" s="147" t="s">
        <v>428</v>
      </c>
      <c r="AL30" s="45" t="s">
        <v>49</v>
      </c>
    </row>
    <row r="31" spans="1:38" s="2" customFormat="1" ht="26.25" customHeight="1" thickBot="1" x14ac:dyDescent="0.25">
      <c r="A31" s="65" t="s">
        <v>78</v>
      </c>
      <c r="B31" s="65" t="s">
        <v>87</v>
      </c>
      <c r="C31" s="66" t="s">
        <v>88</v>
      </c>
      <c r="D31" s="67"/>
      <c r="E31" s="138" t="s">
        <v>428</v>
      </c>
      <c r="F31" s="138">
        <v>2.70348693451988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0.71199699694901808</v>
      </c>
      <c r="J32" s="138">
        <v>1.4012870015649972</v>
      </c>
      <c r="K32" s="138">
        <v>1.7601208833759956</v>
      </c>
      <c r="L32" s="138">
        <v>0.15401503084508036</v>
      </c>
      <c r="M32" s="138" t="s">
        <v>428</v>
      </c>
      <c r="N32" s="138">
        <v>5.6660563391486578</v>
      </c>
      <c r="O32" s="138">
        <v>2.4352294852518191E-2</v>
      </c>
      <c r="P32" s="138">
        <v>0</v>
      </c>
      <c r="Q32" s="138">
        <v>6.4557306296459796E-2</v>
      </c>
      <c r="R32" s="138">
        <v>2.1197186120372842</v>
      </c>
      <c r="S32" s="138">
        <v>46.581352484428336</v>
      </c>
      <c r="T32" s="138">
        <v>0.32253082360861546</v>
      </c>
      <c r="U32" s="138">
        <v>3.5202417667519921E-2</v>
      </c>
      <c r="V32" s="138">
        <v>14.213044893469608</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56783.466682768863</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0.31919031750980692</v>
      </c>
      <c r="J33" s="138">
        <v>0.5910931805737164</v>
      </c>
      <c r="K33" s="138">
        <v>1.1821863611474328</v>
      </c>
      <c r="L33" s="138">
        <v>1.2531175428162789E-2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56783.466682768863</v>
      </c>
      <c r="AL33" s="45" t="s">
        <v>413</v>
      </c>
    </row>
    <row r="34" spans="1:38" s="2" customFormat="1" ht="26.25" customHeight="1" thickBot="1" x14ac:dyDescent="0.25">
      <c r="A34" s="65" t="s">
        <v>70</v>
      </c>
      <c r="B34" s="65" t="s">
        <v>93</v>
      </c>
      <c r="C34" s="66" t="s">
        <v>94</v>
      </c>
      <c r="D34" s="67"/>
      <c r="E34" s="138">
        <v>2.0285528213197965</v>
      </c>
      <c r="F34" s="138">
        <v>0.18001470647208123</v>
      </c>
      <c r="G34" s="138">
        <v>6.3274344826920348E-2</v>
      </c>
      <c r="H34" s="138">
        <v>2.7098988071065996E-4</v>
      </c>
      <c r="I34" s="138">
        <v>5.3036590939086303E-2</v>
      </c>
      <c r="J34" s="138">
        <v>5.5746489746192902E-2</v>
      </c>
      <c r="K34" s="138">
        <v>5.8843516954314723E-2</v>
      </c>
      <c r="L34" s="138">
        <v>3.824828602030457E-2</v>
      </c>
      <c r="M34" s="138">
        <v>0.41422738908629436</v>
      </c>
      <c r="N34" s="138" t="s">
        <v>442</v>
      </c>
      <c r="O34" s="138">
        <v>3.8712840101522844E-4</v>
      </c>
      <c r="P34" s="138" t="s">
        <v>442</v>
      </c>
      <c r="Q34" s="138" t="s">
        <v>442</v>
      </c>
      <c r="R34" s="138">
        <v>1.9356420050761422E-3</v>
      </c>
      <c r="S34" s="138">
        <v>6.5811828172588835E-2</v>
      </c>
      <c r="T34" s="138">
        <v>2.7098988071065995E-3</v>
      </c>
      <c r="U34" s="138">
        <v>3.8712840101522844E-4</v>
      </c>
      <c r="V34" s="138">
        <v>3.8712840101522844E-2</v>
      </c>
      <c r="W34" s="138">
        <v>1.8175582901731959E-2</v>
      </c>
      <c r="X34" s="138">
        <v>1.1613852030456851E-3</v>
      </c>
      <c r="Y34" s="138">
        <v>1.9356420050761422E-3</v>
      </c>
      <c r="Z34" s="138">
        <v>1.7569730138340895E-3</v>
      </c>
      <c r="AA34" s="138">
        <v>4.0390184226070993E-4</v>
      </c>
      <c r="AB34" s="138">
        <v>5.2579020642166269E-3</v>
      </c>
      <c r="AC34" s="138" t="s">
        <v>428</v>
      </c>
      <c r="AD34" s="138" t="s">
        <v>428</v>
      </c>
      <c r="AE34" s="55"/>
      <c r="AF34" s="147">
        <v>1676.5857134849057</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3.7021816121327813</v>
      </c>
      <c r="F36" s="138">
        <v>0.10884507369838115</v>
      </c>
      <c r="G36" s="138">
        <v>0.10165841924195523</v>
      </c>
      <c r="H36" s="138" t="s">
        <v>442</v>
      </c>
      <c r="I36" s="138">
        <v>5.4629140896813311E-2</v>
      </c>
      <c r="J36" s="138">
        <v>6.4255593954584939E-2</v>
      </c>
      <c r="K36" s="138">
        <v>6.4255593954584939E-2</v>
      </c>
      <c r="L36" s="138">
        <v>1.991923412592133E-2</v>
      </c>
      <c r="M36" s="138">
        <v>0.23883719028673342</v>
      </c>
      <c r="N36" s="138">
        <v>8.0856340461654564E-3</v>
      </c>
      <c r="O36" s="138">
        <v>6.2197184970503509E-4</v>
      </c>
      <c r="P36" s="138">
        <v>1.8659155491151048E-3</v>
      </c>
      <c r="Q36" s="138">
        <v>2.4878873988201404E-3</v>
      </c>
      <c r="R36" s="138">
        <v>3.1098592485251752E-3</v>
      </c>
      <c r="S36" s="138">
        <v>5.4733522774043079E-2</v>
      </c>
      <c r="T36" s="138">
        <v>6.21971849705035E-2</v>
      </c>
      <c r="U36" s="138">
        <v>6.2197184970503505E-3</v>
      </c>
      <c r="V36" s="138">
        <v>7.4636621964604188E-2</v>
      </c>
      <c r="W36" s="138">
        <v>8.0856340461654564E-3</v>
      </c>
      <c r="X36" s="138">
        <v>1.24394369941007E-4</v>
      </c>
      <c r="Y36" s="138">
        <v>1.24394369941007E-4</v>
      </c>
      <c r="Z36" s="138">
        <v>6.2197184970503509E-4</v>
      </c>
      <c r="AA36" s="138">
        <v>6.2197184970503501E-5</v>
      </c>
      <c r="AB36" s="138">
        <v>9.3295777455755253E-4</v>
      </c>
      <c r="AC36" s="138">
        <v>4.9757747976402807E-3</v>
      </c>
      <c r="AD36" s="138">
        <v>2.363493028879133E-3</v>
      </c>
      <c r="AE36" s="55"/>
      <c r="AF36" s="147">
        <v>2693.6518082129101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0.12459168332657482</v>
      </c>
      <c r="F37" s="138">
        <v>4.153056110885827E-3</v>
      </c>
      <c r="G37" s="138">
        <v>2.9307849586680601E-4</v>
      </c>
      <c r="H37" s="138" t="s">
        <v>442</v>
      </c>
      <c r="I37" s="138">
        <v>5.1913201386072838E-4</v>
      </c>
      <c r="J37" s="138">
        <v>5.1913201386072838E-4</v>
      </c>
      <c r="K37" s="138">
        <v>5.1913201386072838E-4</v>
      </c>
      <c r="L37" s="138">
        <v>1.297830034651821E-5</v>
      </c>
      <c r="M37" s="138">
        <v>1.2459168332657483E-2</v>
      </c>
      <c r="N37" s="138">
        <v>3.8934901039554628E-6</v>
      </c>
      <c r="O37" s="138">
        <v>6.4891501732591053E-7</v>
      </c>
      <c r="P37" s="138">
        <v>2.5956600693036424E-4</v>
      </c>
      <c r="Q37" s="138">
        <v>3.1147920831643705E-4</v>
      </c>
      <c r="R37" s="138">
        <v>1.9727016526707682E-6</v>
      </c>
      <c r="S37" s="138">
        <v>1.9727016526707683E-7</v>
      </c>
      <c r="T37" s="138">
        <v>1.3237866353448574E-6</v>
      </c>
      <c r="U37" s="138">
        <v>2.8552260762340063E-5</v>
      </c>
      <c r="V37" s="138">
        <v>3.8934901039554628E-6</v>
      </c>
      <c r="W37" s="138" t="s">
        <v>428</v>
      </c>
      <c r="X37" s="138" t="s">
        <v>442</v>
      </c>
      <c r="Y37" s="138" t="s">
        <v>442</v>
      </c>
      <c r="Z37" s="138" t="s">
        <v>442</v>
      </c>
      <c r="AA37" s="138" t="s">
        <v>442</v>
      </c>
      <c r="AB37" s="138" t="s">
        <v>442</v>
      </c>
      <c r="AC37" s="138" t="s">
        <v>442</v>
      </c>
      <c r="AD37" s="138" t="s">
        <v>442</v>
      </c>
      <c r="AE37" s="55"/>
      <c r="AF37" s="147" t="s">
        <v>430</v>
      </c>
      <c r="AG37" s="147" t="s">
        <v>428</v>
      </c>
      <c r="AH37" s="147">
        <v>2595.6600693036421</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1.8649957492278102</v>
      </c>
      <c r="F39" s="138">
        <v>0.43518595506551172</v>
      </c>
      <c r="G39" s="138">
        <v>0.28574581681905059</v>
      </c>
      <c r="H39" s="138">
        <v>2.2466861264891853E-2</v>
      </c>
      <c r="I39" s="138">
        <v>0.14109130934394437</v>
      </c>
      <c r="J39" s="138">
        <v>0.17406181698818574</v>
      </c>
      <c r="K39" s="138">
        <v>0.21401516070455887</v>
      </c>
      <c r="L39" s="138">
        <v>6.3055064113829676E-2</v>
      </c>
      <c r="M39" s="138">
        <v>0.9186392097710202</v>
      </c>
      <c r="N39" s="138">
        <v>0.12281645712744506</v>
      </c>
      <c r="O39" s="138">
        <v>9.8818750477737832E-3</v>
      </c>
      <c r="P39" s="138">
        <v>2.7555917252532988E-3</v>
      </c>
      <c r="Q39" s="138">
        <v>8.215359514665118E-3</v>
      </c>
      <c r="R39" s="138">
        <v>9.6776562107808869E-2</v>
      </c>
      <c r="S39" s="138">
        <v>5.0403201603007472E-2</v>
      </c>
      <c r="T39" s="138">
        <v>1.6726913079291925</v>
      </c>
      <c r="U39" s="138">
        <v>1.9035078609219451E-3</v>
      </c>
      <c r="V39" s="138">
        <v>0.37888287731637443</v>
      </c>
      <c r="W39" s="138">
        <v>0.10446515078243719</v>
      </c>
      <c r="X39" s="138">
        <v>1.9444716542862776E-2</v>
      </c>
      <c r="Y39" s="138">
        <v>0.10761987189807357</v>
      </c>
      <c r="Z39" s="138">
        <v>1.456663829228411E-2</v>
      </c>
      <c r="AA39" s="138">
        <v>1.2541301523493316E-2</v>
      </c>
      <c r="AB39" s="138">
        <v>0.15417252825671376</v>
      </c>
      <c r="AC39" s="138">
        <v>4.465767304151669E-3</v>
      </c>
      <c r="AD39" s="138">
        <v>4.3461446686389061E-3</v>
      </c>
      <c r="AE39" s="55"/>
      <c r="AF39" s="147">
        <v>8848.8050010616316</v>
      </c>
      <c r="AG39" s="147">
        <v>25.535639476691731</v>
      </c>
      <c r="AH39" s="147">
        <v>13289.406919747995</v>
      </c>
      <c r="AI39" s="147">
        <v>607.21246661869884</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7.2073074058248556</v>
      </c>
      <c r="F41" s="138">
        <v>13.962353209151257</v>
      </c>
      <c r="G41" s="138">
        <v>9.5831909284805654</v>
      </c>
      <c r="H41" s="138">
        <v>0.11572017820524834</v>
      </c>
      <c r="I41" s="138">
        <v>9.022929526440798</v>
      </c>
      <c r="J41" s="138">
        <v>9.035572567608849</v>
      </c>
      <c r="K41" s="138">
        <v>9.7602316261808717</v>
      </c>
      <c r="L41" s="138">
        <v>0.78181558793362005</v>
      </c>
      <c r="M41" s="138">
        <v>116.17954270017187</v>
      </c>
      <c r="N41" s="138">
        <v>2.2839247729433545</v>
      </c>
      <c r="O41" s="138">
        <v>2.999815370357875E-2</v>
      </c>
      <c r="P41" s="138">
        <v>9.4960676809046671E-2</v>
      </c>
      <c r="Q41" s="138">
        <v>3.7418980136794934E-2</v>
      </c>
      <c r="R41" s="138">
        <v>0.26350412783940147</v>
      </c>
      <c r="S41" s="138">
        <v>0.4654084906808591</v>
      </c>
      <c r="T41" s="138">
        <v>0.22785677216439429</v>
      </c>
      <c r="U41" s="138">
        <v>2.7045246932545295</v>
      </c>
      <c r="V41" s="138">
        <v>5.1045445028069762</v>
      </c>
      <c r="W41" s="138">
        <v>15.947733022327595</v>
      </c>
      <c r="X41" s="138">
        <v>3.5791518631233314</v>
      </c>
      <c r="Y41" s="138">
        <v>5.8110834059596543</v>
      </c>
      <c r="Z41" s="138">
        <v>2.6996011255826065</v>
      </c>
      <c r="AA41" s="138">
        <v>2.1900594518369445</v>
      </c>
      <c r="AB41" s="138">
        <v>14.279895846502537</v>
      </c>
      <c r="AC41" s="138">
        <v>1.9558201318114185E-2</v>
      </c>
      <c r="AD41" s="138">
        <v>3.8300575390390428</v>
      </c>
      <c r="AE41" s="55"/>
      <c r="AF41" s="147">
        <v>63609.873425421858</v>
      </c>
      <c r="AG41" s="147">
        <v>22529.496615335625</v>
      </c>
      <c r="AH41" s="147">
        <v>26160.24598</v>
      </c>
      <c r="AI41" s="147">
        <v>1117.9826833212198</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9.822016009058758E-2</v>
      </c>
      <c r="F43" s="138">
        <v>9.8220160090587583E-3</v>
      </c>
      <c r="G43" s="138">
        <v>3.7068288418187753E-2</v>
      </c>
      <c r="H43" s="138" t="s">
        <v>442</v>
      </c>
      <c r="I43" s="138">
        <v>1.6206326414946952E-2</v>
      </c>
      <c r="J43" s="138">
        <v>0</v>
      </c>
      <c r="K43" s="138">
        <v>1.6206326414946952E-2</v>
      </c>
      <c r="L43" s="138">
        <v>2.111733441947633E-2</v>
      </c>
      <c r="M43" s="138">
        <v>3.9288064036235033E-2</v>
      </c>
      <c r="N43" s="138">
        <v>1.5715225614494011E-2</v>
      </c>
      <c r="O43" s="138">
        <v>2.9466048027176271E-4</v>
      </c>
      <c r="P43" s="138">
        <v>9.8220160090587588E-5</v>
      </c>
      <c r="Q43" s="138">
        <v>9.8220160090587566E-4</v>
      </c>
      <c r="R43" s="138">
        <v>1.2572180491595211E-2</v>
      </c>
      <c r="S43" s="138">
        <v>7.0718515265223063E-3</v>
      </c>
      <c r="T43" s="138">
        <v>0.2553724162355277</v>
      </c>
      <c r="U43" s="138">
        <v>9.8220160090587588E-5</v>
      </c>
      <c r="V43" s="138">
        <v>7.8576128072470053E-3</v>
      </c>
      <c r="W43" s="138">
        <v>5.8932096054352548E-3</v>
      </c>
      <c r="X43" s="138">
        <v>1.8661830417211638E-3</v>
      </c>
      <c r="Y43" s="138">
        <v>1.4733024013588137E-2</v>
      </c>
      <c r="Z43" s="138">
        <v>1.6697427215399889E-3</v>
      </c>
      <c r="AA43" s="138">
        <v>1.4733024013588137E-3</v>
      </c>
      <c r="AB43" s="138">
        <v>1.9742252178208103E-2</v>
      </c>
      <c r="AC43" s="138">
        <v>2.1608435219929267E-4</v>
      </c>
      <c r="AD43" s="138">
        <v>1.2768620811776387E-7</v>
      </c>
      <c r="AE43" s="55"/>
      <c r="AF43" s="147">
        <v>982.20160090587581</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6.100256051610522</v>
      </c>
      <c r="F44" s="138">
        <v>0.59946086969499879</v>
      </c>
      <c r="G44" s="138">
        <v>0.33361459576368979</v>
      </c>
      <c r="H44" s="138">
        <v>1.6027425709989758E-3</v>
      </c>
      <c r="I44" s="138">
        <v>0.31374035554673874</v>
      </c>
      <c r="J44" s="138">
        <v>0</v>
      </c>
      <c r="K44" s="138">
        <v>0.31374035554673874</v>
      </c>
      <c r="L44" s="138">
        <v>0.31374035554673874</v>
      </c>
      <c r="M44" s="138">
        <v>2.0638404697390831</v>
      </c>
      <c r="N44" s="138" t="s">
        <v>442</v>
      </c>
      <c r="O44" s="138">
        <v>2.0411382427841574E-3</v>
      </c>
      <c r="P44" s="138" t="s">
        <v>442</v>
      </c>
      <c r="Q44" s="138" t="s">
        <v>442</v>
      </c>
      <c r="R44" s="138">
        <v>1.0205691213920787E-2</v>
      </c>
      <c r="S44" s="138">
        <v>0.34699350127330675</v>
      </c>
      <c r="T44" s="138">
        <v>1.4287967699489102E-2</v>
      </c>
      <c r="U44" s="138">
        <v>2.0411382427841574E-3</v>
      </c>
      <c r="V44" s="138">
        <v>0.20411382427841573</v>
      </c>
      <c r="W44" s="138" t="s">
        <v>442</v>
      </c>
      <c r="X44" s="138">
        <v>6.1234147283524719E-3</v>
      </c>
      <c r="Y44" s="138">
        <v>1.0205691213920787E-2</v>
      </c>
      <c r="Z44" s="138" t="s">
        <v>442</v>
      </c>
      <c r="AA44" s="138" t="s">
        <v>442</v>
      </c>
      <c r="AB44" s="138">
        <v>1.6329105942273259E-2</v>
      </c>
      <c r="AC44" s="138" t="s">
        <v>429</v>
      </c>
      <c r="AD44" s="138" t="s">
        <v>429</v>
      </c>
      <c r="AE44" s="55"/>
      <c r="AF44" s="147">
        <v>8839.8144081528826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2.1813451852749011</v>
      </c>
      <c r="F45" s="138">
        <v>5.2871940086303013E-2</v>
      </c>
      <c r="G45" s="138">
        <v>4.9380993266844295E-2</v>
      </c>
      <c r="H45" s="138" t="s">
        <v>442</v>
      </c>
      <c r="I45" s="138">
        <v>3.2327414795625266E-2</v>
      </c>
      <c r="J45" s="138">
        <v>3.2327414795625266E-2</v>
      </c>
      <c r="K45" s="138">
        <v>3.2327414795625266E-2</v>
      </c>
      <c r="L45" s="138">
        <v>1.0021498586643833E-2</v>
      </c>
      <c r="M45" s="138">
        <v>0.11601614281794487</v>
      </c>
      <c r="N45" s="138">
        <v>3.9276298349825087E-3</v>
      </c>
      <c r="O45" s="138">
        <v>3.0212537192173141E-4</v>
      </c>
      <c r="P45" s="138">
        <v>9.0637611576519417E-4</v>
      </c>
      <c r="Q45" s="138">
        <v>1.2085014876869256E-3</v>
      </c>
      <c r="R45" s="138">
        <v>1.5106268596086572E-3</v>
      </c>
      <c r="S45" s="138">
        <v>2.6587032729112364E-2</v>
      </c>
      <c r="T45" s="138">
        <v>3.021253719217314E-2</v>
      </c>
      <c r="U45" s="138">
        <v>3.0212537192173144E-3</v>
      </c>
      <c r="V45" s="138">
        <v>3.6255044630607768E-2</v>
      </c>
      <c r="W45" s="138">
        <v>3.9276298349825087E-3</v>
      </c>
      <c r="X45" s="138">
        <v>6.042507438434629E-5</v>
      </c>
      <c r="Y45" s="138">
        <v>3.0212537192173141E-4</v>
      </c>
      <c r="Z45" s="138">
        <v>3.0212537192173141E-4</v>
      </c>
      <c r="AA45" s="138">
        <v>3.0212537192173145E-5</v>
      </c>
      <c r="AB45" s="138">
        <v>6.9488835541998224E-4</v>
      </c>
      <c r="AC45" s="138">
        <v>2.4170029753738513E-3</v>
      </c>
      <c r="AD45" s="138">
        <v>1.1480764133025795E-3</v>
      </c>
      <c r="AE45" s="55"/>
      <c r="AF45" s="147">
        <v>1308.4523918082748</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1.3142097293858198E-2</v>
      </c>
      <c r="J48" s="138">
        <v>0.13142097293858201</v>
      </c>
      <c r="K48" s="138">
        <v>0.32855243234645504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2.7963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2.8122890735999997</v>
      </c>
      <c r="AL52" s="45" t="s">
        <v>132</v>
      </c>
    </row>
    <row r="53" spans="1:38" s="2" customFormat="1" ht="26.25" customHeight="1" thickBot="1" x14ac:dyDescent="0.25">
      <c r="A53" s="65" t="s">
        <v>119</v>
      </c>
      <c r="B53" s="69" t="s">
        <v>133</v>
      </c>
      <c r="C53" s="71" t="s">
        <v>134</v>
      </c>
      <c r="D53" s="68"/>
      <c r="E53" s="138" t="s">
        <v>428</v>
      </c>
      <c r="F53" s="138">
        <v>3.3938902295408555</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1.536500244485669</v>
      </c>
      <c r="AL53" s="45" t="s">
        <v>135</v>
      </c>
    </row>
    <row r="54" spans="1:38" s="2" customFormat="1" ht="37.5" customHeight="1" thickBot="1" x14ac:dyDescent="0.25">
      <c r="A54" s="65" t="s">
        <v>119</v>
      </c>
      <c r="B54" s="69" t="s">
        <v>136</v>
      </c>
      <c r="C54" s="71" t="s">
        <v>137</v>
      </c>
      <c r="D54" s="68"/>
      <c r="E54" s="138" t="s">
        <v>428</v>
      </c>
      <c r="F54" s="138">
        <v>0.39101396982540704</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183406.94217866429</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0.31697930386144507</v>
      </c>
      <c r="J57" s="138">
        <v>0.57056274695060105</v>
      </c>
      <c r="K57" s="138">
        <v>0.63395860772289014</v>
      </c>
      <c r="L57" s="138">
        <v>9.5093791158433524E-3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2438.3023373957312</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6.1705417868999982E-3</v>
      </c>
      <c r="J58" s="138">
        <v>4.1136945245999992E-2</v>
      </c>
      <c r="K58" s="138">
        <v>8.2273890491999985E-2</v>
      </c>
      <c r="L58" s="138">
        <v>2.8384492219739998E-5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205.68472622999997</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6.3266666666666674E-6</v>
      </c>
      <c r="J59" s="138">
        <v>7.1175E-6</v>
      </c>
      <c r="K59" s="138">
        <v>7.9083333333333336E-6</v>
      </c>
      <c r="L59" s="138">
        <v>3.9225333333333338E-9</v>
      </c>
      <c r="M59" s="138" t="s">
        <v>429</v>
      </c>
      <c r="N59" s="138">
        <v>7.9083333333333332E-3</v>
      </c>
      <c r="O59" s="138" t="s">
        <v>428</v>
      </c>
      <c r="P59" s="138" t="s">
        <v>428</v>
      </c>
      <c r="Q59" s="138" t="s">
        <v>428</v>
      </c>
      <c r="R59" s="138" t="s">
        <v>428</v>
      </c>
      <c r="S59" s="138" t="s">
        <v>428</v>
      </c>
      <c r="T59" s="138">
        <v>1.3846652413776172E-4</v>
      </c>
      <c r="U59" s="138" t="s">
        <v>428</v>
      </c>
      <c r="V59" s="138">
        <v>8.0164829763967069E-4</v>
      </c>
      <c r="W59" s="138">
        <v>8.9655000000000008E-4</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6.3170000000000004E-2</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0.31654027941176471</v>
      </c>
      <c r="J60" s="138">
        <v>2.6017027941176472</v>
      </c>
      <c r="K60" s="138">
        <v>8.2484617</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114.19844088235294</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0.23836753686352286</v>
      </c>
      <c r="J61" s="138">
        <v>2.3836753686352283</v>
      </c>
      <c r="K61" s="138">
        <v>7.9684951397131094</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10069289.754168922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3.7319064529411764E-8</v>
      </c>
      <c r="J62" s="138">
        <v>3.7319064529411766E-7</v>
      </c>
      <c r="K62" s="138">
        <v>7.4638129058823533E-7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62.198440882352941</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2.48984571E-2</v>
      </c>
      <c r="X63" s="138">
        <v>1.8235799999999996E-2</v>
      </c>
      <c r="Y63" s="138" t="s">
        <v>428</v>
      </c>
      <c r="Z63" s="138">
        <v>3.0327000000000002E-3</v>
      </c>
      <c r="AA63" s="138" t="s">
        <v>428</v>
      </c>
      <c r="AB63" s="138">
        <v>2.1268499999999996E-2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0.13200000000000001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4.6896959999999993E-3</v>
      </c>
      <c r="J71" s="138">
        <v>3.7517567999999994E-2</v>
      </c>
      <c r="K71" s="138">
        <v>0.1172424</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1.1598480000000002E-3</v>
      </c>
      <c r="J73" s="138">
        <v>1.6431180000000001E-3</v>
      </c>
      <c r="K73" s="138">
        <v>1.93308E-3</v>
      </c>
      <c r="L73" s="138" t="s">
        <v>428</v>
      </c>
      <c r="M73" s="138" t="s">
        <v>428</v>
      </c>
      <c r="N73" s="138">
        <v>4.6864235294117651E-2</v>
      </c>
      <c r="O73" s="138">
        <v>1.2844156862745098E-3</v>
      </c>
      <c r="P73" s="138" t="s">
        <v>428</v>
      </c>
      <c r="Q73" s="138">
        <v>1.8951764705882352E-3</v>
      </c>
      <c r="R73" s="138">
        <v>6.948980392156863E-3</v>
      </c>
      <c r="S73" s="138" t="s">
        <v>428</v>
      </c>
      <c r="T73" s="138">
        <v>3.1586274509803921E-3</v>
      </c>
      <c r="U73" s="138" t="s">
        <v>428</v>
      </c>
      <c r="V73" s="138">
        <v>3.9846274509803922E-2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2.1800000000000001E-5</v>
      </c>
      <c r="O80" s="138">
        <v>2.0000000000000002E-5</v>
      </c>
      <c r="P80" s="138" t="s">
        <v>428</v>
      </c>
      <c r="Q80" s="138" t="s">
        <v>428</v>
      </c>
      <c r="R80" s="138">
        <v>7.1999999999999988E-5</v>
      </c>
      <c r="S80" s="138" t="s">
        <v>428</v>
      </c>
      <c r="T80" s="138" t="s">
        <v>428</v>
      </c>
      <c r="U80" s="138" t="s">
        <v>428</v>
      </c>
      <c r="V80" s="138">
        <v>4.3400000000000001E-3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10.250017399999999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4533.3999999999996</v>
      </c>
      <c r="AL82" s="45" t="s">
        <v>219</v>
      </c>
    </row>
    <row r="83" spans="1:38" s="2" customFormat="1" ht="26.25" customHeight="1" thickBot="1" x14ac:dyDescent="0.25">
      <c r="A83" s="65" t="s">
        <v>53</v>
      </c>
      <c r="B83" s="76" t="s">
        <v>211</v>
      </c>
      <c r="C83" s="77" t="s">
        <v>212</v>
      </c>
      <c r="D83" s="67"/>
      <c r="E83" s="138" t="s">
        <v>442</v>
      </c>
      <c r="F83" s="138">
        <v>5.28E-2</v>
      </c>
      <c r="G83" s="138" t="s">
        <v>442</v>
      </c>
      <c r="H83" s="138" t="s">
        <v>428</v>
      </c>
      <c r="I83" s="138">
        <v>0.33</v>
      </c>
      <c r="J83" s="138">
        <v>6.6</v>
      </c>
      <c r="K83" s="138">
        <v>49.5</v>
      </c>
      <c r="L83" s="138">
        <v>1.881E-2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3.3</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4.1560642033500281</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0.6718554398001243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1.4605553039133137</v>
      </c>
      <c r="AL86" s="45" t="s">
        <v>219</v>
      </c>
    </row>
    <row r="87" spans="1:38" s="2" customFormat="1" ht="26.25" customHeight="1" thickBot="1" x14ac:dyDescent="0.25">
      <c r="A87" s="65" t="s">
        <v>208</v>
      </c>
      <c r="B87" s="71" t="s">
        <v>220</v>
      </c>
      <c r="C87" s="75" t="s">
        <v>221</v>
      </c>
      <c r="D87" s="67"/>
      <c r="E87" s="138" t="s">
        <v>428</v>
      </c>
      <c r="F87" s="138">
        <v>6.2851440546750598E-2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0.10042669608668603</v>
      </c>
      <c r="AL87" s="45" t="s">
        <v>219</v>
      </c>
    </row>
    <row r="88" spans="1:38" s="2" customFormat="1" ht="26.25" customHeight="1" thickBot="1" x14ac:dyDescent="0.25">
      <c r="A88" s="65" t="s">
        <v>208</v>
      </c>
      <c r="B88" s="71" t="s">
        <v>222</v>
      </c>
      <c r="C88" s="75" t="s">
        <v>223</v>
      </c>
      <c r="D88" s="67"/>
      <c r="E88" s="138" t="s">
        <v>442</v>
      </c>
      <c r="F88" s="138">
        <v>1.371320557135135</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2.2455012999999999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2.6451055000000001</v>
      </c>
      <c r="G90" s="138" t="s">
        <v>428</v>
      </c>
      <c r="H90" s="138" t="s">
        <v>428</v>
      </c>
      <c r="I90" s="138">
        <v>1.422E-2</v>
      </c>
      <c r="J90" s="138">
        <v>2.1329999999999998E-2</v>
      </c>
      <c r="K90" s="138">
        <v>2.6070000000000003E-2</v>
      </c>
      <c r="L90" s="138" t="s">
        <v>428</v>
      </c>
      <c r="M90" s="138" t="s">
        <v>428</v>
      </c>
      <c r="N90" s="138">
        <v>2.7661645086230684E-4</v>
      </c>
      <c r="O90" s="138">
        <v>3.7993102889521624E-2</v>
      </c>
      <c r="P90" s="138" t="s">
        <v>430</v>
      </c>
      <c r="Q90" s="138" t="s">
        <v>430</v>
      </c>
      <c r="R90" s="138">
        <v>0.15997095953482796</v>
      </c>
      <c r="S90" s="138">
        <v>6.4821565894841759</v>
      </c>
      <c r="T90" s="138">
        <v>0.2657017656023784</v>
      </c>
      <c r="U90" s="138">
        <v>3.7826466473339558E-2</v>
      </c>
      <c r="V90" s="138">
        <v>3.7509857282593515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23.7</v>
      </c>
      <c r="AL90" s="148" t="s">
        <v>439</v>
      </c>
    </row>
    <row r="91" spans="1:38" s="2" customFormat="1" ht="26.25" customHeight="1" thickBot="1" x14ac:dyDescent="0.25">
      <c r="A91" s="65" t="s">
        <v>208</v>
      </c>
      <c r="B91" s="69" t="s">
        <v>404</v>
      </c>
      <c r="C91" s="71" t="s">
        <v>228</v>
      </c>
      <c r="D91" s="67"/>
      <c r="E91" s="138">
        <v>1.0146570350394712E-2</v>
      </c>
      <c r="F91" s="138">
        <v>2.72493953424E-2</v>
      </c>
      <c r="G91" s="138">
        <v>1.4516562012319525E-4</v>
      </c>
      <c r="H91" s="138">
        <v>2.3364667494000003E-2</v>
      </c>
      <c r="I91" s="138">
        <v>0.15450774611377444</v>
      </c>
      <c r="J91" s="138">
        <v>0.15681405288646016</v>
      </c>
      <c r="K91" s="138">
        <v>0.15729040762004323</v>
      </c>
      <c r="L91" s="138">
        <v>6.0804435888000011E-2</v>
      </c>
      <c r="M91" s="138">
        <v>0.31055891065185465</v>
      </c>
      <c r="N91" s="138">
        <v>3.768537952867055E-2</v>
      </c>
      <c r="O91" s="138">
        <v>3.0473358711477602E-2</v>
      </c>
      <c r="P91" s="138">
        <v>2.7398809096099763E-6</v>
      </c>
      <c r="Q91" s="138">
        <v>6.3930554557566107E-5</v>
      </c>
      <c r="R91" s="138">
        <v>7.4986214368273022E-4</v>
      </c>
      <c r="S91" s="138">
        <v>5.174444818727772E-2</v>
      </c>
      <c r="T91" s="138">
        <v>1.6643151556005254E-2</v>
      </c>
      <c r="U91" s="138" t="s">
        <v>442</v>
      </c>
      <c r="V91" s="138">
        <v>2.7698811366712175E-2</v>
      </c>
      <c r="W91" s="138">
        <v>5.6300403600000016E-4</v>
      </c>
      <c r="X91" s="138">
        <v>5.3806994799599998E-3</v>
      </c>
      <c r="Y91" s="138">
        <v>2.6538808161999999E-3</v>
      </c>
      <c r="Z91" s="138">
        <v>2.6538808161999999E-3</v>
      </c>
      <c r="AA91" s="138">
        <v>2.6538808161999999E-3</v>
      </c>
      <c r="AB91" s="138">
        <v>1.334234192856E-2</v>
      </c>
      <c r="AC91" s="138" t="s">
        <v>442</v>
      </c>
      <c r="AD91" s="138" t="s">
        <v>442</v>
      </c>
      <c r="AE91" s="55"/>
      <c r="AF91" s="147" t="s">
        <v>428</v>
      </c>
      <c r="AG91" s="147" t="s">
        <v>428</v>
      </c>
      <c r="AH91" s="147" t="s">
        <v>428</v>
      </c>
      <c r="AI91" s="147" t="s">
        <v>428</v>
      </c>
      <c r="AJ91" s="147" t="s">
        <v>428</v>
      </c>
      <c r="AK91" s="147">
        <v>5630.0403600000009</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15.645736858754397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1.2925129264982548E-6</v>
      </c>
      <c r="X98" s="138" t="s">
        <v>428</v>
      </c>
      <c r="Y98" s="138" t="s">
        <v>428</v>
      </c>
      <c r="Z98" s="138" t="s">
        <v>428</v>
      </c>
      <c r="AA98" s="138" t="s">
        <v>428</v>
      </c>
      <c r="AB98" s="138" t="s">
        <v>428</v>
      </c>
      <c r="AC98" s="138" t="s">
        <v>428</v>
      </c>
      <c r="AD98" s="138">
        <v>1.5479196724529999E-2</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3.9176547345371932E-2</v>
      </c>
      <c r="F99" s="138">
        <v>8.0052342598261905</v>
      </c>
      <c r="G99" s="138" t="s">
        <v>428</v>
      </c>
      <c r="H99" s="138">
        <v>10.582195724237419</v>
      </c>
      <c r="I99" s="138">
        <v>0.1859509852414642</v>
      </c>
      <c r="J99" s="138">
        <v>0.28549570546110065</v>
      </c>
      <c r="K99" s="138">
        <v>0.54517231251444387</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1059.55</v>
      </c>
      <c r="AL99" s="45" t="s">
        <v>245</v>
      </c>
    </row>
    <row r="100" spans="1:38" s="2" customFormat="1" ht="26.25" customHeight="1" thickBot="1" x14ac:dyDescent="0.25">
      <c r="A100" s="65" t="s">
        <v>243</v>
      </c>
      <c r="B100" s="65" t="s">
        <v>246</v>
      </c>
      <c r="C100" s="66" t="s">
        <v>408</v>
      </c>
      <c r="D100" s="79"/>
      <c r="E100" s="138">
        <v>0.61927401617140809</v>
      </c>
      <c r="F100" s="138">
        <v>25.675506187274092</v>
      </c>
      <c r="G100" s="138" t="s">
        <v>428</v>
      </c>
      <c r="H100" s="138">
        <v>32.882006143769587</v>
      </c>
      <c r="I100" s="138">
        <v>0.43223675420300806</v>
      </c>
      <c r="J100" s="138">
        <v>0.65795608510215398</v>
      </c>
      <c r="K100" s="138">
        <v>1.036747038322072</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5753.4430000000011</v>
      </c>
      <c r="AL100" s="45" t="s">
        <v>245</v>
      </c>
    </row>
    <row r="101" spans="1:38" s="2" customFormat="1" ht="26.25" customHeight="1" thickBot="1" x14ac:dyDescent="0.25">
      <c r="A101" s="65" t="s">
        <v>243</v>
      </c>
      <c r="B101" s="65" t="s">
        <v>247</v>
      </c>
      <c r="C101" s="66" t="s">
        <v>248</v>
      </c>
      <c r="D101" s="79"/>
      <c r="E101" s="138">
        <v>4.2969220087588168E-2</v>
      </c>
      <c r="F101" s="138">
        <v>0.18236981911636663</v>
      </c>
      <c r="G101" s="138" t="s">
        <v>428</v>
      </c>
      <c r="H101" s="138">
        <v>0.85810146693706335</v>
      </c>
      <c r="I101" s="138">
        <v>7.211904583967671E-3</v>
      </c>
      <c r="J101" s="138">
        <v>2.3756862158952327E-2</v>
      </c>
      <c r="K101" s="138">
        <v>5.9392155397380825E-2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4726.976999999999</v>
      </c>
      <c r="AL101" s="45" t="s">
        <v>245</v>
      </c>
    </row>
    <row r="102" spans="1:38" s="2" customFormat="1" ht="26.25" customHeight="1" thickBot="1" x14ac:dyDescent="0.25">
      <c r="A102" s="65" t="s">
        <v>243</v>
      </c>
      <c r="B102" s="65" t="s">
        <v>249</v>
      </c>
      <c r="C102" s="66" t="s">
        <v>386</v>
      </c>
      <c r="D102" s="79"/>
      <c r="E102" s="138">
        <v>2.1889220500285718E-3</v>
      </c>
      <c r="F102" s="138">
        <v>1.0439939117522077</v>
      </c>
      <c r="G102" s="138" t="s">
        <v>428</v>
      </c>
      <c r="H102" s="138">
        <v>4.3633378064581958</v>
      </c>
      <c r="I102" s="138">
        <v>7.6089999999999994E-3</v>
      </c>
      <c r="J102" s="138">
        <v>0.17151149999999998</v>
      </c>
      <c r="K102" s="138">
        <v>1.1711914999999999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1443.6</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1.203273675225021E-3</v>
      </c>
      <c r="F104" s="138">
        <v>1.6043427236953787E-3</v>
      </c>
      <c r="G104" s="138" t="s">
        <v>428</v>
      </c>
      <c r="H104" s="138">
        <v>1.6467025840762071E-2</v>
      </c>
      <c r="I104" s="138">
        <v>1.859948482191781E-5</v>
      </c>
      <c r="J104" s="138">
        <v>6.1268891178082186E-5</v>
      </c>
      <c r="K104" s="138">
        <v>1.5317222794520549E-4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10.1</v>
      </c>
      <c r="AL104" s="45" t="s">
        <v>245</v>
      </c>
    </row>
    <row r="105" spans="1:38" s="2" customFormat="1" ht="26.25" customHeight="1" thickBot="1" x14ac:dyDescent="0.25">
      <c r="A105" s="65" t="s">
        <v>243</v>
      </c>
      <c r="B105" s="65" t="s">
        <v>254</v>
      </c>
      <c r="C105" s="66" t="s">
        <v>255</v>
      </c>
      <c r="D105" s="79"/>
      <c r="E105" s="138">
        <v>3.5764330059932056E-2</v>
      </c>
      <c r="F105" s="138">
        <v>0.1808419373741825</v>
      </c>
      <c r="G105" s="138" t="s">
        <v>428</v>
      </c>
      <c r="H105" s="138">
        <v>0.83791270272917717</v>
      </c>
      <c r="I105" s="138">
        <v>6.7729315068493145E-3</v>
      </c>
      <c r="J105" s="138">
        <v>1.0643178082191779E-2</v>
      </c>
      <c r="K105" s="138">
        <v>2.3221479452054789E-2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98.1</v>
      </c>
      <c r="AL105" s="45" t="s">
        <v>245</v>
      </c>
    </row>
    <row r="106" spans="1:38" s="2" customFormat="1" ht="26.25" customHeight="1" thickBot="1" x14ac:dyDescent="0.25">
      <c r="A106" s="65" t="s">
        <v>243</v>
      </c>
      <c r="B106" s="65" t="s">
        <v>256</v>
      </c>
      <c r="C106" s="66" t="s">
        <v>257</v>
      </c>
      <c r="D106" s="79"/>
      <c r="E106" s="138">
        <v>2.187420798772603E-3</v>
      </c>
      <c r="F106" s="138">
        <v>8.8460607394550486E-3</v>
      </c>
      <c r="G106" s="138" t="s">
        <v>428</v>
      </c>
      <c r="H106" s="138">
        <v>5.1248483347350292E-2</v>
      </c>
      <c r="I106" s="138">
        <v>4.3397260273972605E-4</v>
      </c>
      <c r="J106" s="138">
        <v>6.9435616438356159E-4</v>
      </c>
      <c r="K106" s="138">
        <v>1.4755068493150687E-3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8.8000000000000007</v>
      </c>
      <c r="AL106" s="45" t="s">
        <v>245</v>
      </c>
    </row>
    <row r="107" spans="1:38" s="2" customFormat="1" ht="26.25" customHeight="1" thickBot="1" x14ac:dyDescent="0.25">
      <c r="A107" s="65" t="s">
        <v>243</v>
      </c>
      <c r="B107" s="65" t="s">
        <v>258</v>
      </c>
      <c r="C107" s="66" t="s">
        <v>379</v>
      </c>
      <c r="D107" s="79"/>
      <c r="E107" s="138">
        <v>2.3901649035264004E-2</v>
      </c>
      <c r="F107" s="138">
        <v>0.35392499999999999</v>
      </c>
      <c r="G107" s="138" t="s">
        <v>428</v>
      </c>
      <c r="H107" s="138">
        <v>0.29149619801702409</v>
      </c>
      <c r="I107" s="138">
        <v>6.4350000000000006E-3</v>
      </c>
      <c r="J107" s="138">
        <v>8.5800000000000001E-2</v>
      </c>
      <c r="K107" s="138">
        <v>0.40755000000000002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2145</v>
      </c>
      <c r="AL107" s="45" t="s">
        <v>245</v>
      </c>
    </row>
    <row r="108" spans="1:38" s="2" customFormat="1" ht="26.25" customHeight="1" thickBot="1" x14ac:dyDescent="0.25">
      <c r="A108" s="65" t="s">
        <v>243</v>
      </c>
      <c r="B108" s="65" t="s">
        <v>259</v>
      </c>
      <c r="C108" s="66" t="s">
        <v>380</v>
      </c>
      <c r="D108" s="79"/>
      <c r="E108" s="138">
        <v>7.6698448128000002E-2</v>
      </c>
      <c r="F108" s="138">
        <v>1.2856320000000001</v>
      </c>
      <c r="G108" s="138" t="s">
        <v>428</v>
      </c>
      <c r="H108" s="138">
        <v>1.6038291340799999</v>
      </c>
      <c r="I108" s="138">
        <v>2.3807999999999999E-2</v>
      </c>
      <c r="J108" s="138">
        <v>0.23808000000000001</v>
      </c>
      <c r="K108" s="138">
        <v>0.47616000000000003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11904</v>
      </c>
      <c r="AL108" s="45" t="s">
        <v>245</v>
      </c>
    </row>
    <row r="109" spans="1:38" s="2" customFormat="1" ht="26.25" customHeight="1" thickBot="1" x14ac:dyDescent="0.25">
      <c r="A109" s="65" t="s">
        <v>243</v>
      </c>
      <c r="B109" s="65" t="s">
        <v>260</v>
      </c>
      <c r="C109" s="66" t="s">
        <v>381</v>
      </c>
      <c r="D109" s="79"/>
      <c r="E109" s="138">
        <v>2.007442944000001E-2</v>
      </c>
      <c r="F109" s="138">
        <v>0.42748380000000002</v>
      </c>
      <c r="G109" s="138" t="s">
        <v>428</v>
      </c>
      <c r="H109" s="138">
        <v>0.57752589312000024</v>
      </c>
      <c r="I109" s="138">
        <v>1.7484000000000003E-2</v>
      </c>
      <c r="J109" s="138">
        <v>9.6162000000000011E-2</v>
      </c>
      <c r="K109" s="138">
        <v>9.6162000000000011E-2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874.2</v>
      </c>
      <c r="AL109" s="45" t="s">
        <v>245</v>
      </c>
    </row>
    <row r="110" spans="1:38" s="2" customFormat="1" ht="26.25" customHeight="1" thickBot="1" x14ac:dyDescent="0.25">
      <c r="A110" s="65" t="s">
        <v>243</v>
      </c>
      <c r="B110" s="65" t="s">
        <v>261</v>
      </c>
      <c r="C110" s="66" t="s">
        <v>382</v>
      </c>
      <c r="D110" s="79"/>
      <c r="E110" s="138">
        <v>4.9733030526537946E-3</v>
      </c>
      <c r="F110" s="138">
        <v>0.17306616606</v>
      </c>
      <c r="G110" s="138" t="s">
        <v>428</v>
      </c>
      <c r="H110" s="138">
        <v>0.10398825957940874</v>
      </c>
      <c r="I110" s="138">
        <v>6.5080824133333321E-3</v>
      </c>
      <c r="J110" s="138">
        <v>5.0531086266666664E-2</v>
      </c>
      <c r="K110" s="138">
        <v>5.0531086266666664E-2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353.91853999999995</v>
      </c>
      <c r="AL110" s="45" t="s">
        <v>245</v>
      </c>
    </row>
    <row r="111" spans="1:38" s="2" customFormat="1" ht="26.25" customHeight="1" thickBot="1" x14ac:dyDescent="0.25">
      <c r="A111" s="65" t="s">
        <v>243</v>
      </c>
      <c r="B111" s="65" t="s">
        <v>262</v>
      </c>
      <c r="C111" s="66" t="s">
        <v>376</v>
      </c>
      <c r="D111" s="79"/>
      <c r="E111" s="138">
        <v>1.3088069360062304E-2</v>
      </c>
      <c r="F111" s="138">
        <v>0.36991570000000001</v>
      </c>
      <c r="G111" s="138" t="s">
        <v>428</v>
      </c>
      <c r="H111" s="138">
        <v>0.22748070760553793</v>
      </c>
      <c r="I111" s="138">
        <v>7.9953999999999995E-4</v>
      </c>
      <c r="J111" s="138">
        <v>1.5419699999999999E-3</v>
      </c>
      <c r="K111" s="138">
        <v>3.4266000000000001E-3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199.59366666666668</v>
      </c>
      <c r="AL111" s="45" t="s">
        <v>245</v>
      </c>
    </row>
    <row r="112" spans="1:38" s="2" customFormat="1" ht="26.25" customHeight="1" thickBot="1" x14ac:dyDescent="0.25">
      <c r="A112" s="65" t="s">
        <v>263</v>
      </c>
      <c r="B112" s="65" t="s">
        <v>264</v>
      </c>
      <c r="C112" s="66" t="s">
        <v>265</v>
      </c>
      <c r="D112" s="67"/>
      <c r="E112" s="138">
        <v>11.804422950355793</v>
      </c>
      <c r="F112" s="138" t="s">
        <v>428</v>
      </c>
      <c r="G112" s="138" t="s">
        <v>428</v>
      </c>
      <c r="H112" s="138">
        <v>17.187289799999999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306805200.00000006</v>
      </c>
      <c r="AL112" s="45" t="s">
        <v>418</v>
      </c>
    </row>
    <row r="113" spans="1:38" s="2" customFormat="1" ht="26.25" customHeight="1" thickBot="1" x14ac:dyDescent="0.25">
      <c r="A113" s="65" t="s">
        <v>263</v>
      </c>
      <c r="B113" s="80" t="s">
        <v>266</v>
      </c>
      <c r="C113" s="81" t="s">
        <v>267</v>
      </c>
      <c r="D113" s="67"/>
      <c r="E113" s="138">
        <v>6.1307758754301656</v>
      </c>
      <c r="F113" s="138" t="s">
        <v>429</v>
      </c>
      <c r="G113" s="138" t="s">
        <v>428</v>
      </c>
      <c r="H113" s="138">
        <v>35.495959090943913</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159343.14845604842</v>
      </c>
      <c r="AL113" s="148" t="s">
        <v>435</v>
      </c>
    </row>
    <row r="114" spans="1:38" s="2" customFormat="1" ht="26.25" customHeight="1" thickBot="1" x14ac:dyDescent="0.25">
      <c r="A114" s="65" t="s">
        <v>263</v>
      </c>
      <c r="B114" s="80" t="s">
        <v>268</v>
      </c>
      <c r="C114" s="81" t="s">
        <v>387</v>
      </c>
      <c r="D114" s="67"/>
      <c r="E114" s="138">
        <v>0.12734170945861595</v>
      </c>
      <c r="F114" s="138" t="s">
        <v>442</v>
      </c>
      <c r="G114" s="138" t="s">
        <v>428</v>
      </c>
      <c r="H114" s="138">
        <v>0.430261</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3309700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9.8842248091270495</v>
      </c>
      <c r="F116" s="138" t="s">
        <v>429</v>
      </c>
      <c r="G116" s="138" t="s">
        <v>428</v>
      </c>
      <c r="H116" s="138">
        <v>11.434748579035441</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256897.9087044475</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4.5766399999999992E-2</v>
      </c>
      <c r="J119" s="138">
        <v>1.149681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1172.424</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8.2524E-3</v>
      </c>
      <c r="J120" s="138">
        <v>5.1577499999999998E-2</v>
      </c>
      <c r="K120" s="138">
        <v>0.20630999999999999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2063.1</v>
      </c>
      <c r="AL120" s="148" t="s">
        <v>434</v>
      </c>
    </row>
    <row r="121" spans="1:38" s="2" customFormat="1" ht="26.25" customHeight="1" thickBot="1" x14ac:dyDescent="0.25">
      <c r="A121" s="65" t="s">
        <v>263</v>
      </c>
      <c r="B121" s="65" t="s">
        <v>279</v>
      </c>
      <c r="C121" s="71" t="s">
        <v>280</v>
      </c>
      <c r="D121" s="68"/>
      <c r="E121" s="138" t="s">
        <v>442</v>
      </c>
      <c r="F121" s="138">
        <v>4.7564464037071605</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2.1269394999999993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0.12317519274941902</v>
      </c>
      <c r="G125" s="138" t="s">
        <v>428</v>
      </c>
      <c r="H125" s="138" t="s">
        <v>428</v>
      </c>
      <c r="I125" s="138">
        <v>5.9192264999999997E-5</v>
      </c>
      <c r="J125" s="138">
        <v>3.9282139500000001E-4</v>
      </c>
      <c r="K125" s="138">
        <v>8.3048541500000002E-4</v>
      </c>
      <c r="L125" s="138" t="s">
        <v>442</v>
      </c>
      <c r="M125" s="138" t="s">
        <v>428</v>
      </c>
      <c r="N125" s="138" t="s">
        <v>428</v>
      </c>
      <c r="O125" s="138" t="s">
        <v>428</v>
      </c>
      <c r="P125" s="138">
        <v>2.218982564149832E-2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1767.0039999999999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6.714023999999999E-2</v>
      </c>
      <c r="I126" s="138" t="s">
        <v>442</v>
      </c>
      <c r="J126" s="138" t="s">
        <v>442</v>
      </c>
      <c r="K126" s="138" t="s">
        <v>442</v>
      </c>
      <c r="L126" s="138" t="s">
        <v>442</v>
      </c>
      <c r="M126" s="138">
        <v>0.15666056000000003</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1.8598860000000002E-2</v>
      </c>
      <c r="F129" s="138">
        <v>0.15819720000000001</v>
      </c>
      <c r="G129" s="138">
        <v>1.004766E-3</v>
      </c>
      <c r="H129" s="138" t="s">
        <v>442</v>
      </c>
      <c r="I129" s="138">
        <v>8.5512000000000004E-5</v>
      </c>
      <c r="J129" s="138">
        <v>1.4964600000000002E-4</v>
      </c>
      <c r="K129" s="138">
        <v>2.1378E-4</v>
      </c>
      <c r="L129" s="138">
        <v>2.9929200000000003E-6</v>
      </c>
      <c r="M129" s="138">
        <v>1.49646E-3</v>
      </c>
      <c r="N129" s="138">
        <v>2.7791400000000004E-2</v>
      </c>
      <c r="O129" s="138">
        <v>2.1378000000000005E-3</v>
      </c>
      <c r="P129" s="138">
        <v>1.197168E-3</v>
      </c>
      <c r="Q129" s="138">
        <v>0.65566283726446151</v>
      </c>
      <c r="R129" s="138">
        <v>0.63347676295564592</v>
      </c>
      <c r="S129" s="138">
        <v>0.34950442094104606</v>
      </c>
      <c r="T129" s="138">
        <v>2.99292E-3</v>
      </c>
      <c r="U129" s="138" t="s">
        <v>430</v>
      </c>
      <c r="V129" s="138" t="s">
        <v>442</v>
      </c>
      <c r="W129" s="138">
        <v>0.41600377725340199</v>
      </c>
      <c r="X129" s="138">
        <v>3.2066999999999997E-6</v>
      </c>
      <c r="Y129" s="138">
        <v>1.3895700000000001E-5</v>
      </c>
      <c r="Z129" s="138">
        <v>1.3895700000000001E-5</v>
      </c>
      <c r="AA129" s="138" t="s">
        <v>442</v>
      </c>
      <c r="AB129" s="138">
        <v>3.0998100000000004E-5</v>
      </c>
      <c r="AC129" s="138">
        <v>1.0689000000000001E-2</v>
      </c>
      <c r="AD129" s="138">
        <v>1.6396926000000003E-2</v>
      </c>
      <c r="AE129" s="55"/>
      <c r="AF129" s="147" t="s">
        <v>428</v>
      </c>
      <c r="AG129" s="147" t="s">
        <v>428</v>
      </c>
      <c r="AH129" s="147" t="s">
        <v>428</v>
      </c>
      <c r="AI129" s="147" t="s">
        <v>428</v>
      </c>
      <c r="AJ129" s="147" t="s">
        <v>428</v>
      </c>
      <c r="AK129" s="147">
        <v>21.378</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3.1350000000000002E-3</v>
      </c>
      <c r="F133" s="138">
        <v>4.9400000000000001E-5</v>
      </c>
      <c r="G133" s="138">
        <v>4.2940000000000003E-4</v>
      </c>
      <c r="H133" s="138" t="s">
        <v>442</v>
      </c>
      <c r="I133" s="138">
        <v>1.3186E-4</v>
      </c>
      <c r="J133" s="138">
        <v>1.3186E-4</v>
      </c>
      <c r="K133" s="138">
        <v>1.4652799999999999E-4</v>
      </c>
      <c r="L133" s="138" t="s">
        <v>442</v>
      </c>
      <c r="M133" s="138">
        <v>5.3200000000000003E-4</v>
      </c>
      <c r="N133" s="138">
        <v>1.1411400000000001E-4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428</v>
      </c>
      <c r="AG133" s="147" t="s">
        <v>428</v>
      </c>
      <c r="AH133" s="147" t="s">
        <v>428</v>
      </c>
      <c r="AI133" s="147" t="s">
        <v>428</v>
      </c>
      <c r="AJ133" s="147" t="s">
        <v>428</v>
      </c>
      <c r="AK133" s="147">
        <v>3800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1.1468303999999998</v>
      </c>
      <c r="X135" s="138">
        <v>3.4213773599999999E-4</v>
      </c>
      <c r="Y135" s="138">
        <v>1.5482210399999999E-3</v>
      </c>
      <c r="Z135" s="138">
        <v>1.5482210399999999E-3</v>
      </c>
      <c r="AA135" s="138" t="s">
        <v>442</v>
      </c>
      <c r="AB135" s="138">
        <v>3.438579816E-3</v>
      </c>
      <c r="AC135" s="138" t="s">
        <v>442</v>
      </c>
      <c r="AD135" s="138">
        <v>1.9496116799999996</v>
      </c>
      <c r="AE135" s="55"/>
      <c r="AF135" s="147" t="s">
        <v>428</v>
      </c>
      <c r="AG135" s="147" t="s">
        <v>428</v>
      </c>
      <c r="AH135" s="147" t="s">
        <v>428</v>
      </c>
      <c r="AI135" s="147" t="s">
        <v>428</v>
      </c>
      <c r="AJ135" s="147" t="s">
        <v>428</v>
      </c>
      <c r="AK135" s="147">
        <v>3.8227679999999995</v>
      </c>
      <c r="AL135" s="148" t="s">
        <v>432</v>
      </c>
    </row>
    <row r="136" spans="1:38" s="2" customFormat="1" ht="26.25" customHeight="1" thickBot="1" x14ac:dyDescent="0.25">
      <c r="A136" s="65" t="s">
        <v>288</v>
      </c>
      <c r="B136" s="65" t="s">
        <v>313</v>
      </c>
      <c r="C136" s="66" t="s">
        <v>314</v>
      </c>
      <c r="D136" s="67"/>
      <c r="E136" s="138" t="s">
        <v>428</v>
      </c>
      <c r="F136" s="138">
        <v>7.5433757220000003E-3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0.43334123000000002</v>
      </c>
      <c r="J139" s="138">
        <v>0.43334123000000002</v>
      </c>
      <c r="K139" s="138">
        <v>0.43334123000000002</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5.1204123576757539</v>
      </c>
      <c r="X139" s="138">
        <v>1.3476821945662373E-2</v>
      </c>
      <c r="Y139" s="138">
        <v>1.5958322710834069E-2</v>
      </c>
      <c r="Z139" s="138">
        <v>5.6804552936863418E-3</v>
      </c>
      <c r="AA139" s="138">
        <v>9.3679617732619273E-4</v>
      </c>
      <c r="AB139" s="138">
        <v>3.6052396127508976E-2</v>
      </c>
      <c r="AC139" s="138" t="s">
        <v>442</v>
      </c>
      <c r="AD139" s="138">
        <v>5.7479761975920214</v>
      </c>
      <c r="AE139" s="55"/>
      <c r="AF139" s="147" t="s">
        <v>428</v>
      </c>
      <c r="AG139" s="147" t="s">
        <v>428</v>
      </c>
      <c r="AH139" s="147" t="s">
        <v>428</v>
      </c>
      <c r="AI139" s="147" t="s">
        <v>428</v>
      </c>
      <c r="AJ139" s="147" t="s">
        <v>428</v>
      </c>
      <c r="AK139" s="147">
        <v>9.607855081053934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132.3418317529852</v>
      </c>
      <c r="F141" s="19">
        <f t="shared" ref="F141:AD141" si="0">SUM(F14:F140)</f>
        <v>116.15038487660527</v>
      </c>
      <c r="G141" s="19">
        <f t="shared" si="0"/>
        <v>33.189233886669406</v>
      </c>
      <c r="H141" s="19">
        <f t="shared" si="0"/>
        <v>119.19318221779815</v>
      </c>
      <c r="I141" s="19">
        <f t="shared" si="0"/>
        <v>17.056768413031328</v>
      </c>
      <c r="J141" s="19">
        <f t="shared" si="0"/>
        <v>31.383297907628574</v>
      </c>
      <c r="K141" s="19">
        <f t="shared" si="0"/>
        <v>89.57421329962159</v>
      </c>
      <c r="L141" s="19">
        <f t="shared" si="0"/>
        <v>3.1064727657535505</v>
      </c>
      <c r="M141" s="19">
        <f t="shared" si="0"/>
        <v>253.65643989293818</v>
      </c>
      <c r="N141" s="19">
        <f t="shared" si="0"/>
        <v>10.121713212643776</v>
      </c>
      <c r="O141" s="19">
        <f t="shared" si="0"/>
        <v>0.31415019367330599</v>
      </c>
      <c r="P141" s="19">
        <f t="shared" si="0"/>
        <v>0.4118996321688177</v>
      </c>
      <c r="Q141" s="19">
        <f t="shared" si="0"/>
        <v>1.4981730627347434</v>
      </c>
      <c r="R141" s="19">
        <f>SUM(R14:R140)</f>
        <v>4.1913391891581826</v>
      </c>
      <c r="S141" s="19">
        <f t="shared" si="0"/>
        <v>55.432375938058719</v>
      </c>
      <c r="T141" s="19">
        <f t="shared" si="0"/>
        <v>10.114912881195616</v>
      </c>
      <c r="U141" s="19">
        <f t="shared" si="0"/>
        <v>4.6908198063680846</v>
      </c>
      <c r="V141" s="19">
        <f t="shared" si="0"/>
        <v>29.935589270343513</v>
      </c>
      <c r="W141" s="19">
        <f t="shared" si="0"/>
        <v>25.73190162353368</v>
      </c>
      <c r="X141" s="19">
        <f t="shared" si="0"/>
        <v>3.7724549173122282</v>
      </c>
      <c r="Y141" s="19">
        <f t="shared" si="0"/>
        <v>6.3408967107126797</v>
      </c>
      <c r="Z141" s="19">
        <f t="shared" si="0"/>
        <v>2.8620107780072597</v>
      </c>
      <c r="AA141" s="19">
        <f t="shared" si="0"/>
        <v>2.3069122831887463</v>
      </c>
      <c r="AB141" s="19">
        <f t="shared" si="0"/>
        <v>15.282274689220912</v>
      </c>
      <c r="AC141" s="19">
        <f t="shared" si="0"/>
        <v>2.547725525537238</v>
      </c>
      <c r="AD141" s="19">
        <f t="shared" si="0"/>
        <v>11.944115749866723</v>
      </c>
      <c r="AE141" s="56"/>
      <c r="AF141" s="145">
        <f>SUM(AF14:AF140)</f>
        <v>298416.0307457603</v>
      </c>
      <c r="AG141" s="145">
        <f t="shared" ref="AG141:AI141" si="1">SUM(AG14:AG140)</f>
        <v>83879.912135503735</v>
      </c>
      <c r="AH141" s="145">
        <f t="shared" si="1"/>
        <v>182120.13732305859</v>
      </c>
      <c r="AI141" s="145">
        <f t="shared" si="1"/>
        <v>10742.482810194941</v>
      </c>
      <c r="AJ141" s="145">
        <f>IF(SUM(AJ14:AJ140)=0, "NA",SUM(AJ14:AJ140))</f>
        <v>540.61540050000008</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10.666208883839563</v>
      </c>
      <c r="F143" s="139">
        <v>6.376842801030155</v>
      </c>
      <c r="G143" s="139">
        <v>2.7507365069540619E-2</v>
      </c>
      <c r="H143" s="139">
        <v>1.882561965735106</v>
      </c>
      <c r="I143" s="139">
        <v>0.42036275138560825</v>
      </c>
      <c r="J143" s="139">
        <v>0.42036275138560869</v>
      </c>
      <c r="K143" s="139">
        <v>0.42036275138560847</v>
      </c>
      <c r="L143" s="139">
        <v>0.26733182213551188</v>
      </c>
      <c r="M143" s="139">
        <v>95.58810306524353</v>
      </c>
      <c r="N143" s="139">
        <v>4.1655189535049909E-2</v>
      </c>
      <c r="O143" s="139">
        <v>3.3380458365224913E-4</v>
      </c>
      <c r="P143" s="139">
        <v>1.5962641690453021E-2</v>
      </c>
      <c r="Q143" s="139">
        <v>5.1224401389101456E-4</v>
      </c>
      <c r="R143" s="139">
        <v>1.371063172534755E-2</v>
      </c>
      <c r="S143" s="139">
        <v>9.6218994616890097E-3</v>
      </c>
      <c r="T143" s="139">
        <v>3.6656956358112397E-3</v>
      </c>
      <c r="U143" s="139">
        <v>3.5687886047753209E-4</v>
      </c>
      <c r="V143" s="139">
        <v>5.9577240283551269E-2</v>
      </c>
      <c r="W143" s="139">
        <v>1.0841129999999999</v>
      </c>
      <c r="X143" s="139">
        <v>2.6353938676900002E-2</v>
      </c>
      <c r="Y143" s="139">
        <v>2.9594447963099998E-2</v>
      </c>
      <c r="Z143" s="139">
        <v>2.2506085923600001E-2</v>
      </c>
      <c r="AA143" s="139">
        <v>2.7412678515300003E-2</v>
      </c>
      <c r="AB143" s="139">
        <v>0.1058671510789</v>
      </c>
      <c r="AC143" s="139">
        <v>1.0841131000000001E-3</v>
      </c>
      <c r="AD143" s="139">
        <v>2.168366E-4</v>
      </c>
      <c r="AE143" s="58"/>
      <c r="AF143" s="144">
        <v>88819.804374149404</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7.7217510867804853</v>
      </c>
      <c r="F144" s="139">
        <v>0.62860242717098247</v>
      </c>
      <c r="G144" s="139">
        <v>8.3546595436981858E-3</v>
      </c>
      <c r="H144" s="139">
        <v>1.0165223778416171E-2</v>
      </c>
      <c r="I144" s="139">
        <v>0.53707076509469853</v>
      </c>
      <c r="J144" s="139">
        <v>0.53707076509469853</v>
      </c>
      <c r="K144" s="139">
        <v>0.53707076509469853</v>
      </c>
      <c r="L144" s="139">
        <v>0.36627034865884545</v>
      </c>
      <c r="M144" s="139">
        <v>3.0757275848791621</v>
      </c>
      <c r="N144" s="139">
        <v>3.2767956928201198E-4</v>
      </c>
      <c r="O144" s="139">
        <v>2.8561243562209775E-5</v>
      </c>
      <c r="P144" s="139">
        <v>3.0023022657768958E-3</v>
      </c>
      <c r="Q144" s="139">
        <v>5.6920970709880814E-5</v>
      </c>
      <c r="R144" s="139">
        <v>4.799591358748437E-3</v>
      </c>
      <c r="S144" s="139">
        <v>3.2191042622313278E-3</v>
      </c>
      <c r="T144" s="139">
        <v>1.1726772046691985E-4</v>
      </c>
      <c r="U144" s="139">
        <v>5.6719454295342112E-5</v>
      </c>
      <c r="V144" s="139">
        <v>1.0203456280725418E-2</v>
      </c>
      <c r="W144" s="139">
        <v>0.53783579999999998</v>
      </c>
      <c r="X144" s="139">
        <v>1.55813537852E-2</v>
      </c>
      <c r="Y144" s="139">
        <v>1.7462047481300001E-2</v>
      </c>
      <c r="Z144" s="139">
        <v>1.37002508962E-2</v>
      </c>
      <c r="AA144" s="139">
        <v>1.4509363870599999E-2</v>
      </c>
      <c r="AB144" s="139">
        <v>6.1253016033300002E-2</v>
      </c>
      <c r="AC144" s="139">
        <v>5.3783610000000001E-4</v>
      </c>
      <c r="AD144" s="139">
        <v>1.077468E-4</v>
      </c>
      <c r="AE144" s="58"/>
      <c r="AF144" s="144">
        <v>24387.096505670044</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28.315626269364476</v>
      </c>
      <c r="F145" s="139">
        <v>0.94510250621030822</v>
      </c>
      <c r="G145" s="139">
        <v>1.5202816220462118E-2</v>
      </c>
      <c r="H145" s="139">
        <v>1.3868494378384007E-2</v>
      </c>
      <c r="I145" s="139">
        <v>0.52400042245881451</v>
      </c>
      <c r="J145" s="139">
        <v>0.52400042245881451</v>
      </c>
      <c r="K145" s="139">
        <v>0.52400042245881462</v>
      </c>
      <c r="L145" s="139">
        <v>0.35095062605293925</v>
      </c>
      <c r="M145" s="139">
        <v>5.8773251229822119</v>
      </c>
      <c r="N145" s="139">
        <v>5.1091908616693923E-4</v>
      </c>
      <c r="O145" s="139">
        <v>5.1467998230760442E-5</v>
      </c>
      <c r="P145" s="139">
        <v>5.4504481850540494E-3</v>
      </c>
      <c r="Q145" s="139">
        <v>1.0289471944226841E-4</v>
      </c>
      <c r="R145" s="139">
        <v>8.7381259648963427E-3</v>
      </c>
      <c r="S145" s="139">
        <v>5.859798103783489E-3</v>
      </c>
      <c r="T145" s="139">
        <v>2.0649114821182858E-4</v>
      </c>
      <c r="U145" s="139">
        <v>1.0285344242301596E-4</v>
      </c>
      <c r="V145" s="139">
        <v>1.8512381325565291E-2</v>
      </c>
      <c r="W145" s="139">
        <v>0.30133720000000003</v>
      </c>
      <c r="X145" s="139">
        <v>4.3048106564000004E-3</v>
      </c>
      <c r="Y145" s="139">
        <v>2.6068020084600001E-2</v>
      </c>
      <c r="Z145" s="139">
        <v>2.9129218773200002E-2</v>
      </c>
      <c r="AA145" s="139">
        <v>6.6963721317999996E-3</v>
      </c>
      <c r="AB145" s="139">
        <v>6.6198421645999997E-2</v>
      </c>
      <c r="AC145" s="139">
        <v>2.9505779999999999E-4</v>
      </c>
      <c r="AD145" s="139">
        <v>6.0062400000000003E-5</v>
      </c>
      <c r="AE145" s="58"/>
      <c r="AF145" s="144">
        <v>44359.02703632776</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4.3620701395021826E-2</v>
      </c>
      <c r="F146" s="139">
        <v>0.30125123926200875</v>
      </c>
      <c r="G146" s="139">
        <v>8.4966974344338148E-5</v>
      </c>
      <c r="H146" s="139">
        <v>3.7338563350188491E-4</v>
      </c>
      <c r="I146" s="139">
        <v>7.3520205083310785E-3</v>
      </c>
      <c r="J146" s="139">
        <v>7.3520205083310785E-3</v>
      </c>
      <c r="K146" s="139">
        <v>7.3520205083310785E-3</v>
      </c>
      <c r="L146" s="139">
        <v>1.0254699401603434E-3</v>
      </c>
      <c r="M146" s="139">
        <v>1.863161351660604</v>
      </c>
      <c r="N146" s="139">
        <v>1.7115381361210901E-4</v>
      </c>
      <c r="O146" s="139">
        <v>1.3244197187541677E-4</v>
      </c>
      <c r="P146" s="139">
        <v>5.5527370527988478E-5</v>
      </c>
      <c r="Q146" s="139">
        <v>1.9147369147582236E-6</v>
      </c>
      <c r="R146" s="139">
        <v>5.9248518299481235E-4</v>
      </c>
      <c r="S146" s="139">
        <v>2.2407392962921591E-2</v>
      </c>
      <c r="T146" s="139">
        <v>9.3197508307877848E-4</v>
      </c>
      <c r="U146" s="139">
        <v>1.3186668467980752E-4</v>
      </c>
      <c r="V146" s="139">
        <v>1.316033583378785E-2</v>
      </c>
      <c r="W146" s="139">
        <v>4.6304999999999992E-3</v>
      </c>
      <c r="X146" s="139">
        <v>6.3327893700000003E-5</v>
      </c>
      <c r="Y146" s="139">
        <v>8.8914401099999998E-5</v>
      </c>
      <c r="Z146" s="139">
        <v>4.6776423299999999E-5</v>
      </c>
      <c r="AA146" s="139">
        <v>1.0030846300000001E-4</v>
      </c>
      <c r="AB146" s="139">
        <v>2.9932718110000002E-4</v>
      </c>
      <c r="AC146" s="139">
        <v>4.6310999999999996E-6</v>
      </c>
      <c r="AD146" s="139">
        <v>2.2361999999999999E-6</v>
      </c>
      <c r="AE146" s="58"/>
      <c r="AF146" s="144">
        <v>283.77083967916877</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2.702616792959422</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0.67364397592366254</v>
      </c>
      <c r="J148" s="139">
        <v>1.3258180798965058</v>
      </c>
      <c r="K148" s="139">
        <v>1.6653111106299934</v>
      </c>
      <c r="L148" s="139">
        <v>0.14571489893823403</v>
      </c>
      <c r="M148" s="139" t="s">
        <v>428</v>
      </c>
      <c r="N148" s="139">
        <v>5.3610390031159652</v>
      </c>
      <c r="O148" s="139">
        <v>2.3041109639112597E-2</v>
      </c>
      <c r="P148" s="139" t="s">
        <v>428</v>
      </c>
      <c r="Q148" s="139">
        <v>6.1081921802312616E-2</v>
      </c>
      <c r="R148" s="139">
        <v>2.0056116912738782</v>
      </c>
      <c r="S148" s="139">
        <v>44.073845559054455</v>
      </c>
      <c r="T148" s="139">
        <v>0.30516699419822957</v>
      </c>
      <c r="U148" s="139">
        <v>3.3306222212599865E-2</v>
      </c>
      <c r="V148" s="139">
        <v>13.447491784818075</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0.3002892366187791</v>
      </c>
      <c r="J149" s="139">
        <v>0.556091178923665</v>
      </c>
      <c r="K149" s="139">
        <v>1.11218235784733</v>
      </c>
      <c r="L149" s="139">
        <v>1.1789132993181696E-2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128.11978536752019</v>
      </c>
      <c r="F152" s="13">
        <f t="shared" ref="F152:AD152" si="2">SUM(F$141, F$151, IF(AND(ISNUMBER(SEARCH($B$4,"AT|BE|CH|GB|IE|LT|LU|NL")),SUM(F$143:F$149)&gt;0),SUM(F$143:F$149)-SUM(F$27:F$33),0))</f>
        <v>115.96056052071651</v>
      </c>
      <c r="G152" s="13">
        <f t="shared" si="2"/>
        <v>33.186125899622141</v>
      </c>
      <c r="H152" s="13">
        <f t="shared" si="2"/>
        <v>119.18593185975433</v>
      </c>
      <c r="I152" s="13">
        <f t="shared" si="2"/>
        <v>16.85455914652831</v>
      </c>
      <c r="J152" s="13">
        <f t="shared" si="2"/>
        <v>31.127871819723396</v>
      </c>
      <c r="K152" s="13">
        <f t="shared" si="2"/>
        <v>89.264444358988854</v>
      </c>
      <c r="L152" s="13">
        <f t="shared" si="2"/>
        <v>2.9989891202569425</v>
      </c>
      <c r="M152" s="13">
        <f t="shared" si="2"/>
        <v>252.47384264212508</v>
      </c>
      <c r="N152" s="13">
        <f t="shared" si="2"/>
        <v>9.8165068855751318</v>
      </c>
      <c r="O152" s="13">
        <f t="shared" si="2"/>
        <v>0.31282770939321319</v>
      </c>
      <c r="P152" s="13">
        <f t="shared" si="2"/>
        <v>0.41077270739727861</v>
      </c>
      <c r="Q152" s="13">
        <f t="shared" si="2"/>
        <v>1.4946759661831313</v>
      </c>
      <c r="R152" s="13">
        <f t="shared" si="2"/>
        <v>4.075449079142035</v>
      </c>
      <c r="S152" s="13">
        <f t="shared" si="2"/>
        <v>52.923625727516679</v>
      </c>
      <c r="T152" s="13">
        <f t="shared" si="2"/>
        <v>10.097498063054941</v>
      </c>
      <c r="U152" s="13">
        <f t="shared" si="2"/>
        <v>4.6889019531662672</v>
      </c>
      <c r="V152" s="13">
        <f t="shared" si="2"/>
        <v>29.16617003670801</v>
      </c>
      <c r="W152" s="13">
        <f t="shared" si="2"/>
        <v>25.58802552353368</v>
      </c>
      <c r="X152" s="13">
        <f t="shared" si="2"/>
        <v>3.7687679871220281</v>
      </c>
      <c r="Y152" s="13">
        <f t="shared" si="2"/>
        <v>6.3346212148717793</v>
      </c>
      <c r="Z152" s="13">
        <f t="shared" si="2"/>
        <v>2.8562131208556596</v>
      </c>
      <c r="AA152" s="13">
        <f t="shared" si="2"/>
        <v>2.3032021858365463</v>
      </c>
      <c r="AB152" s="13">
        <f t="shared" si="2"/>
        <v>15.262804508686013</v>
      </c>
      <c r="AC152" s="13">
        <f t="shared" si="2"/>
        <v>2.547582268437238</v>
      </c>
      <c r="AD152" s="13">
        <f t="shared" si="2"/>
        <v>11.944086973966723</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128.11978536752019</v>
      </c>
      <c r="F154" s="13">
        <f>SUM(F$141, F$153, -1 * IF(OR($B$6=2005,$B$6&gt;=2020),SUM(F$99:F$122),0), IF(AND(ISNUMBER(SEARCH($B$4,"AT|BE|CH|GB|IE|LT|LU|NL")),SUM(F$143:F$149)&gt;0),SUM(F$143:F$149)-SUM(F$27:F$33),0))</f>
        <v>115.96056052071651</v>
      </c>
      <c r="G154" s="13">
        <f>SUM(G$141, G$153, IF(AND(ISNUMBER(SEARCH($B$4,"AT|BE|CH|GB|IE|LT|LU|NL")),SUM(G$143:G$149)&gt;0),SUM(G$143:G$149)-SUM(G$27:G$33),0))</f>
        <v>33.186125899622141</v>
      </c>
      <c r="H154" s="13">
        <f>SUM(H$141, H$153, IF(AND(ISNUMBER(SEARCH($B$4,"AT|BE|CH|GB|IE|LT|LU|NL")),SUM(H$143:H$149)&gt;0),SUM(H$143:H$149)-SUM(H$27:H$33),0))</f>
        <v>119.18593185975433</v>
      </c>
      <c r="I154" s="13">
        <f t="shared" ref="I154:AD154" si="3">SUM(I$141, I$153, IF(AND(ISNUMBER(SEARCH($B$4,"AT|BE|CH|GB|IE|LT|LU|NL")),SUM(I$143:I$149)&gt;0),SUM(I$143:I$149)-SUM(I$27:I$33),0))</f>
        <v>16.85455914652831</v>
      </c>
      <c r="J154" s="13">
        <f t="shared" si="3"/>
        <v>31.127871819723396</v>
      </c>
      <c r="K154" s="13">
        <f t="shared" si="3"/>
        <v>89.264444358988854</v>
      </c>
      <c r="L154" s="13">
        <f t="shared" si="3"/>
        <v>2.9989891202569425</v>
      </c>
      <c r="M154" s="13">
        <f t="shared" si="3"/>
        <v>252.47384264212508</v>
      </c>
      <c r="N154" s="13">
        <f t="shared" si="3"/>
        <v>9.8165068855751318</v>
      </c>
      <c r="O154" s="13">
        <f t="shared" si="3"/>
        <v>0.31282770939321319</v>
      </c>
      <c r="P154" s="13">
        <f t="shared" si="3"/>
        <v>0.41077270739727861</v>
      </c>
      <c r="Q154" s="13">
        <f t="shared" si="3"/>
        <v>1.4946759661831313</v>
      </c>
      <c r="R154" s="13">
        <f t="shared" si="3"/>
        <v>4.075449079142035</v>
      </c>
      <c r="S154" s="13">
        <f t="shared" si="3"/>
        <v>52.923625727516679</v>
      </c>
      <c r="T154" s="13">
        <f t="shared" si="3"/>
        <v>10.097498063054941</v>
      </c>
      <c r="U154" s="13">
        <f t="shared" si="3"/>
        <v>4.6889019531662672</v>
      </c>
      <c r="V154" s="13">
        <f t="shared" si="3"/>
        <v>29.16617003670801</v>
      </c>
      <c r="W154" s="13">
        <f t="shared" si="3"/>
        <v>25.58802552353368</v>
      </c>
      <c r="X154" s="13">
        <f t="shared" si="3"/>
        <v>3.7687679871220281</v>
      </c>
      <c r="Y154" s="13">
        <f t="shared" si="3"/>
        <v>6.3346212148717793</v>
      </c>
      <c r="Z154" s="13">
        <f t="shared" si="3"/>
        <v>2.8562131208556596</v>
      </c>
      <c r="AA154" s="13">
        <f t="shared" si="3"/>
        <v>2.3032021858365463</v>
      </c>
      <c r="AB154" s="13">
        <f t="shared" si="3"/>
        <v>15.262804508686013</v>
      </c>
      <c r="AC154" s="13">
        <f t="shared" si="3"/>
        <v>2.547582268437238</v>
      </c>
      <c r="AD154" s="13">
        <f t="shared" si="3"/>
        <v>11.944086973966723</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8.5284974746268176</v>
      </c>
      <c r="F157" s="141">
        <v>0.30408470384566733</v>
      </c>
      <c r="G157" s="141">
        <v>0.52704125469042484</v>
      </c>
      <c r="H157" s="141" t="s">
        <v>442</v>
      </c>
      <c r="I157" s="141">
        <v>9.694904977173209E-2</v>
      </c>
      <c r="J157" s="141">
        <v>9.694904977173209E-2</v>
      </c>
      <c r="K157" s="141">
        <v>9.694904977173209E-2</v>
      </c>
      <c r="L157" s="141">
        <v>4.6535543890431408E-2</v>
      </c>
      <c r="M157" s="141">
        <v>2.4661262810032034</v>
      </c>
      <c r="N157" s="141">
        <v>2.2135514352173151E-3</v>
      </c>
      <c r="O157" s="141">
        <v>1.6601635764129863E-4</v>
      </c>
      <c r="P157" s="141">
        <v>3.3203271528259725E-3</v>
      </c>
      <c r="Q157" s="141">
        <v>8.3008178820649311E-4</v>
      </c>
      <c r="R157" s="141">
        <v>5.5338785880432884E-3</v>
      </c>
      <c r="S157" s="141">
        <v>6.0872664468476171E-3</v>
      </c>
      <c r="T157" s="141">
        <v>2.2135514352173154E-4</v>
      </c>
      <c r="U157" s="141">
        <v>3.0436332234238085E-3</v>
      </c>
      <c r="V157" s="141">
        <v>0.80241239526627672</v>
      </c>
      <c r="W157" s="141" t="s">
        <v>442</v>
      </c>
      <c r="X157" s="141" t="s">
        <v>442</v>
      </c>
      <c r="Y157" s="141" t="s">
        <v>442</v>
      </c>
      <c r="Z157" s="141" t="s">
        <v>442</v>
      </c>
      <c r="AA157" s="141" t="s">
        <v>442</v>
      </c>
      <c r="AB157" s="141" t="s">
        <v>442</v>
      </c>
      <c r="AC157" s="141" t="s">
        <v>442</v>
      </c>
      <c r="AD157" s="141" t="s">
        <v>442</v>
      </c>
      <c r="AE157" s="58"/>
      <c r="AF157" s="142">
        <v>27669.392940216439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0.2188705762115869</v>
      </c>
      <c r="F158" s="141">
        <v>6.2177117166162324E-3</v>
      </c>
      <c r="G158" s="141">
        <v>1.0683059293287998E-2</v>
      </c>
      <c r="H158" s="141" t="s">
        <v>442</v>
      </c>
      <c r="I158" s="141">
        <v>1.2278732073189985E-3</v>
      </c>
      <c r="J158" s="141">
        <v>1.2278732073189985E-3</v>
      </c>
      <c r="K158" s="141">
        <v>1.2278732073189985E-3</v>
      </c>
      <c r="L158" s="141">
        <v>5.8937913951311927E-4</v>
      </c>
      <c r="M158" s="141">
        <v>8.2198799761155572E-2</v>
      </c>
      <c r="N158" s="141">
        <v>4.4888109299264891E-5</v>
      </c>
      <c r="O158" s="141">
        <v>3.3666081974448664E-6</v>
      </c>
      <c r="P158" s="141">
        <v>6.733216394889733E-5</v>
      </c>
      <c r="Q158" s="141">
        <v>1.6833040987224333E-5</v>
      </c>
      <c r="R158" s="141">
        <v>1.1222027324816224E-4</v>
      </c>
      <c r="S158" s="141">
        <v>1.2344230057297845E-4</v>
      </c>
      <c r="T158" s="141">
        <v>4.4888109299264891E-6</v>
      </c>
      <c r="U158" s="141">
        <v>6.1721150286489227E-5</v>
      </c>
      <c r="V158" s="141">
        <v>1.6271939620983521E-2</v>
      </c>
      <c r="W158" s="141" t="s">
        <v>442</v>
      </c>
      <c r="X158" s="141" t="s">
        <v>442</v>
      </c>
      <c r="Y158" s="141" t="s">
        <v>442</v>
      </c>
      <c r="Z158" s="141" t="s">
        <v>442</v>
      </c>
      <c r="AA158" s="141" t="s">
        <v>442</v>
      </c>
      <c r="AB158" s="141" t="s">
        <v>442</v>
      </c>
      <c r="AC158" s="141" t="s">
        <v>442</v>
      </c>
      <c r="AD158" s="141" t="s">
        <v>442</v>
      </c>
      <c r="AE158" s="58"/>
      <c r="AF158" s="143">
        <v>561.1013662408111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3.7806854882565144</v>
      </c>
      <c r="F159" s="141">
        <v>0.16549695958670668</v>
      </c>
      <c r="G159" s="141">
        <v>1.0799513423933131</v>
      </c>
      <c r="H159" s="141" t="s">
        <v>442</v>
      </c>
      <c r="I159" s="141">
        <v>5.5787538771097711E-2</v>
      </c>
      <c r="J159" s="141">
        <v>6.5618118464872713E-2</v>
      </c>
      <c r="K159" s="141">
        <v>6.5618118464872713E-2</v>
      </c>
      <c r="L159" s="141">
        <v>2.0341616724110542E-2</v>
      </c>
      <c r="M159" s="141">
        <v>0.36332798556139723</v>
      </c>
      <c r="N159" s="141">
        <v>1.4114509169782474E-2</v>
      </c>
      <c r="O159" s="141">
        <v>1.2859851903744013E-3</v>
      </c>
      <c r="P159" s="141">
        <v>2.556306418580831E-3</v>
      </c>
      <c r="Q159" s="141">
        <v>2.4668678049633196E-2</v>
      </c>
      <c r="R159" s="141">
        <v>2.6605487816278785E-2</v>
      </c>
      <c r="S159" s="141">
        <v>9.6570670058032063E-2</v>
      </c>
      <c r="T159" s="141">
        <v>1.1048353834442197</v>
      </c>
      <c r="U159" s="141">
        <v>1.3185264191879608E-2</v>
      </c>
      <c r="V159" s="141">
        <v>0.11526874826865696</v>
      </c>
      <c r="W159" s="141">
        <v>2.3551465525714674E-2</v>
      </c>
      <c r="X159" s="141">
        <v>2.8973826688843962E-4</v>
      </c>
      <c r="Y159" s="141">
        <v>1.6113974785099943E-3</v>
      </c>
      <c r="Z159" s="141">
        <v>1.2859851903744013E-3</v>
      </c>
      <c r="AA159" s="141">
        <v>3.5638712073235538E-4</v>
      </c>
      <c r="AB159" s="141">
        <v>3.5435080565051902E-3</v>
      </c>
      <c r="AC159" s="141" t="s">
        <v>442</v>
      </c>
      <c r="AD159" s="141">
        <v>2.0962110757321028E-2</v>
      </c>
      <c r="AE159" s="58"/>
      <c r="AF159" s="143">
        <v>4092.6334327511349</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0.14956106510804021</v>
      </c>
      <c r="X163" s="22">
        <v>1.0768396687778894</v>
      </c>
      <c r="Y163" s="22">
        <v>0.70293700600778886</v>
      </c>
      <c r="Z163" s="22">
        <v>0.34399044974849247</v>
      </c>
      <c r="AA163" s="22">
        <v>0.40381487579170855</v>
      </c>
      <c r="AB163" s="22">
        <v>2.5275820003258791</v>
      </c>
      <c r="AC163" s="22" t="s">
        <v>442</v>
      </c>
      <c r="AD163" s="22">
        <v>4.3372708881331656E-2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9A09-ED50-4FF7-9CED-B2A4F6C4EB7E}">
  <sheetPr codeName="Sheet22"/>
  <dimension ref="A1:AL170"/>
  <sheetViews>
    <sheetView zoomScale="75" zoomScaleNormal="75" workbookViewId="0">
      <pane xSplit="4" ySplit="13" topLeftCell="E142"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2010</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11.922654304222608</v>
      </c>
      <c r="F14" s="138">
        <v>0.37237929693714461</v>
      </c>
      <c r="G14" s="138">
        <v>9.7834197732834873</v>
      </c>
      <c r="H14" s="138" t="s">
        <v>442</v>
      </c>
      <c r="I14" s="138">
        <v>0.45729340142414415</v>
      </c>
      <c r="J14" s="138">
        <v>0.66622701635608395</v>
      </c>
      <c r="K14" s="138">
        <v>0.81633906195584971</v>
      </c>
      <c r="L14" s="138">
        <v>1.0024907788330985E-2</v>
      </c>
      <c r="M14" s="138">
        <v>16.351672041424262</v>
      </c>
      <c r="N14" s="138">
        <v>0.60928399768505404</v>
      </c>
      <c r="O14" s="138">
        <v>7.7171622499556336E-2</v>
      </c>
      <c r="P14" s="138">
        <v>0.12530068836200609</v>
      </c>
      <c r="Q14" s="138">
        <v>0.58737908720565468</v>
      </c>
      <c r="R14" s="138">
        <v>0.36709365951721024</v>
      </c>
      <c r="S14" s="138">
        <v>0.34745730564011346</v>
      </c>
      <c r="T14" s="138">
        <v>1.4925423023953761</v>
      </c>
      <c r="U14" s="138">
        <v>1.7605733185159129</v>
      </c>
      <c r="V14" s="138">
        <v>1.4045936601982927</v>
      </c>
      <c r="W14" s="138">
        <v>0.56018354093569622</v>
      </c>
      <c r="X14" s="138">
        <v>1.0081129652328496E-3</v>
      </c>
      <c r="Y14" s="138">
        <v>2.1340944517344749E-3</v>
      </c>
      <c r="Z14" s="138">
        <v>1.6901117228517429E-3</v>
      </c>
      <c r="AA14" s="138">
        <v>1.5318956021846336E-4</v>
      </c>
      <c r="AB14" s="138">
        <v>4.985508700037531E-3</v>
      </c>
      <c r="AC14" s="138">
        <v>0.38717754017928929</v>
      </c>
      <c r="AD14" s="138">
        <v>3.1748764610828864E-3</v>
      </c>
      <c r="AE14" s="55"/>
      <c r="AF14" s="147">
        <v>5431.0100335408815</v>
      </c>
      <c r="AG14" s="147">
        <v>56464.71735053086</v>
      </c>
      <c r="AH14" s="147">
        <v>117770.03469596188</v>
      </c>
      <c r="AI14" s="147">
        <v>853.22236996879178</v>
      </c>
      <c r="AJ14" s="147" t="s">
        <v>430</v>
      </c>
      <c r="AK14" s="147" t="s">
        <v>428</v>
      </c>
      <c r="AL14" s="45" t="s">
        <v>49</v>
      </c>
    </row>
    <row r="15" spans="1:38" s="1" customFormat="1" ht="26.25" customHeight="1" thickBot="1" x14ac:dyDescent="0.25">
      <c r="A15" s="65" t="s">
        <v>53</v>
      </c>
      <c r="B15" s="65" t="s">
        <v>54</v>
      </c>
      <c r="C15" s="66" t="s">
        <v>55</v>
      </c>
      <c r="D15" s="67"/>
      <c r="E15" s="138">
        <v>0.79681299999999999</v>
      </c>
      <c r="F15" s="138">
        <v>1.0586838770106024E-2</v>
      </c>
      <c r="G15" s="138">
        <v>0.66595699999999991</v>
      </c>
      <c r="H15" s="138" t="s">
        <v>442</v>
      </c>
      <c r="I15" s="138">
        <v>6.6842481258464212E-3</v>
      </c>
      <c r="J15" s="138">
        <v>9.0802465082281073E-3</v>
      </c>
      <c r="K15" s="138">
        <v>1.114223544037478E-2</v>
      </c>
      <c r="L15" s="138">
        <v>7.9785726880273659E-4</v>
      </c>
      <c r="M15" s="138">
        <v>0.19400999999999993</v>
      </c>
      <c r="N15" s="138">
        <v>7.7868041018667794E-3</v>
      </c>
      <c r="O15" s="138">
        <v>8.4565717302121576E-3</v>
      </c>
      <c r="P15" s="138">
        <v>1.6326336032190555E-3</v>
      </c>
      <c r="Q15" s="138">
        <v>2.9942922968186872E-3</v>
      </c>
      <c r="R15" s="138">
        <v>2.9889606333413556E-2</v>
      </c>
      <c r="S15" s="138">
        <v>1.6554287259486978E-2</v>
      </c>
      <c r="T15" s="138">
        <v>0.31876075743348337</v>
      </c>
      <c r="U15" s="138">
        <v>6.8164699137661863E-3</v>
      </c>
      <c r="V15" s="138">
        <v>8.0280721787478096E-2</v>
      </c>
      <c r="W15" s="138">
        <v>9.4437161161576211E-4</v>
      </c>
      <c r="X15" s="138">
        <v>2.4225449595073001E-6</v>
      </c>
      <c r="Y15" s="138">
        <v>5.5257735036342606E-6</v>
      </c>
      <c r="Z15" s="138">
        <v>2.2849415088925353E-6</v>
      </c>
      <c r="AA15" s="138">
        <v>2.2849415088925353E-6</v>
      </c>
      <c r="AB15" s="138">
        <v>1.2518201480926633E-5</v>
      </c>
      <c r="AC15" s="138" t="s">
        <v>428</v>
      </c>
      <c r="AD15" s="138" t="s">
        <v>428</v>
      </c>
      <c r="AE15" s="55"/>
      <c r="AF15" s="147">
        <v>4184.4214044134469</v>
      </c>
      <c r="AG15" s="147" t="s">
        <v>430</v>
      </c>
      <c r="AH15" s="147">
        <v>863.17387676934857</v>
      </c>
      <c r="AI15" s="147" t="s">
        <v>430</v>
      </c>
      <c r="AJ15" s="147" t="s">
        <v>430</v>
      </c>
      <c r="AK15" s="147" t="s">
        <v>428</v>
      </c>
      <c r="AL15" s="45" t="s">
        <v>49</v>
      </c>
    </row>
    <row r="16" spans="1:38" s="1" customFormat="1" ht="26.25" customHeight="1" thickBot="1" x14ac:dyDescent="0.25">
      <c r="A16" s="65" t="s">
        <v>53</v>
      </c>
      <c r="B16" s="65" t="s">
        <v>56</v>
      </c>
      <c r="C16" s="66" t="s">
        <v>57</v>
      </c>
      <c r="D16" s="67"/>
      <c r="E16" s="138">
        <v>0.3230981043906887</v>
      </c>
      <c r="F16" s="138">
        <v>2.9340845343150002E-3</v>
      </c>
      <c r="G16" s="138">
        <v>0.20636076958912591</v>
      </c>
      <c r="H16" s="138" t="s">
        <v>442</v>
      </c>
      <c r="I16" s="138">
        <v>6.2073944615046249E-2</v>
      </c>
      <c r="J16" s="138">
        <v>8.9003250641656248E-2</v>
      </c>
      <c r="K16" s="138">
        <v>9.2494271892512497E-2</v>
      </c>
      <c r="L16" s="138">
        <v>8.7851086750000002E-5</v>
      </c>
      <c r="M16" s="138">
        <v>0.1791087820099001</v>
      </c>
      <c r="N16" s="138">
        <v>3.1981923226474099E-2</v>
      </c>
      <c r="O16" s="138">
        <v>1.8107392439319799E-3</v>
      </c>
      <c r="P16" s="138">
        <v>3.3801416696173148E-2</v>
      </c>
      <c r="Q16" s="138">
        <v>1.2419996892887844E-2</v>
      </c>
      <c r="R16" s="138">
        <v>6.7691353974738541E-3</v>
      </c>
      <c r="S16" s="138">
        <v>2.8360987948061266E-2</v>
      </c>
      <c r="T16" s="138">
        <v>1.2914636052103501E-2</v>
      </c>
      <c r="U16" s="138">
        <v>3.2672079349468741E-3</v>
      </c>
      <c r="V16" s="138">
        <v>5.2041791257665296E-2</v>
      </c>
      <c r="W16" s="138">
        <v>2.7858641519902094E-2</v>
      </c>
      <c r="X16" s="138">
        <v>3.6047779607172745E-7</v>
      </c>
      <c r="Y16" s="138">
        <v>4.1028378392368123E-7</v>
      </c>
      <c r="Z16" s="138">
        <v>4.7201872906113747E-8</v>
      </c>
      <c r="AA16" s="138">
        <v>4.3588746170793751E-8</v>
      </c>
      <c r="AB16" s="138">
        <v>8.6155219907231625E-7</v>
      </c>
      <c r="AC16" s="138">
        <v>5.9706258934519994E-9</v>
      </c>
      <c r="AD16" s="138">
        <v>3.5280971188580005E-9</v>
      </c>
      <c r="AE16" s="55"/>
      <c r="AF16" s="147">
        <v>0.26224205</v>
      </c>
      <c r="AG16" s="147">
        <v>1126.6234258437501</v>
      </c>
      <c r="AH16" s="147">
        <v>781.76</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5.3629868483630831E-6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1.6094401071065267</v>
      </c>
      <c r="F18" s="138">
        <v>0.44638891496511135</v>
      </c>
      <c r="G18" s="138">
        <v>2.646013611539979</v>
      </c>
      <c r="H18" s="138" t="s">
        <v>442</v>
      </c>
      <c r="I18" s="138">
        <v>0.16670809178877574</v>
      </c>
      <c r="J18" s="138">
        <v>0.21301025358359632</v>
      </c>
      <c r="K18" s="138">
        <v>0.26847706811467897</v>
      </c>
      <c r="L18" s="138">
        <v>8.5798896545419362E-2</v>
      </c>
      <c r="M18" s="138">
        <v>0.83589470001038058</v>
      </c>
      <c r="N18" s="138">
        <v>0.15081944859611621</v>
      </c>
      <c r="O18" s="138">
        <v>2.8099657461922128E-3</v>
      </c>
      <c r="P18" s="138">
        <v>9.3849764713001983E-3</v>
      </c>
      <c r="Q18" s="138">
        <v>9.3244983892648275E-3</v>
      </c>
      <c r="R18" s="138">
        <v>0.11829419683850341</v>
      </c>
      <c r="S18" s="138">
        <v>6.6789768409921166E-2</v>
      </c>
      <c r="T18" s="138">
        <v>2.3962451836773688</v>
      </c>
      <c r="U18" s="138">
        <v>9.7187210984174728E-4</v>
      </c>
      <c r="V18" s="138">
        <v>7.8824424375250099E-2</v>
      </c>
      <c r="W18" s="138">
        <v>1.8017736554997072E-2</v>
      </c>
      <c r="X18" s="138">
        <v>1.8655454777637276E-2</v>
      </c>
      <c r="Y18" s="138">
        <v>0.13971053011188123</v>
      </c>
      <c r="Z18" s="138">
        <v>1.6262969592494139E-2</v>
      </c>
      <c r="AA18" s="138">
        <v>1.4288890127575594E-2</v>
      </c>
      <c r="AB18" s="138">
        <v>0.18891784460958824</v>
      </c>
      <c r="AC18" s="138" t="s">
        <v>430</v>
      </c>
      <c r="AD18" s="138" t="s">
        <v>430</v>
      </c>
      <c r="AE18" s="55"/>
      <c r="AF18" s="147">
        <v>9301.1945436710557</v>
      </c>
      <c r="AG18" s="147">
        <v>25.205163868951097</v>
      </c>
      <c r="AH18" s="147">
        <v>15218.2192061354</v>
      </c>
      <c r="AI18" s="147" t="s">
        <v>430</v>
      </c>
      <c r="AJ18" s="147" t="s">
        <v>430</v>
      </c>
      <c r="AK18" s="147" t="s">
        <v>428</v>
      </c>
      <c r="AL18" s="45" t="s">
        <v>49</v>
      </c>
    </row>
    <row r="19" spans="1:38" s="2" customFormat="1" ht="26.25" customHeight="1" thickBot="1" x14ac:dyDescent="0.25">
      <c r="A19" s="65" t="s">
        <v>53</v>
      </c>
      <c r="B19" s="65" t="s">
        <v>62</v>
      </c>
      <c r="C19" s="66" t="s">
        <v>63</v>
      </c>
      <c r="D19" s="67"/>
      <c r="E19" s="138">
        <v>0.47844617278957319</v>
      </c>
      <c r="F19" s="138">
        <v>0.12049199805681282</v>
      </c>
      <c r="G19" s="138">
        <v>0.70541848396610951</v>
      </c>
      <c r="H19" s="138">
        <v>2.31204E-5</v>
      </c>
      <c r="I19" s="138">
        <v>3.3721596854691491E-2</v>
      </c>
      <c r="J19" s="138">
        <v>4.19087140067671E-2</v>
      </c>
      <c r="K19" s="138">
        <v>5.1755774051887381E-2</v>
      </c>
      <c r="L19" s="138">
        <v>1.1101747881762032E-2</v>
      </c>
      <c r="M19" s="138">
        <v>0.20886119076216891</v>
      </c>
      <c r="N19" s="138">
        <v>2.7770822154523651E-2</v>
      </c>
      <c r="O19" s="138">
        <v>7.5630517471964552E-4</v>
      </c>
      <c r="P19" s="138">
        <v>2.5534168086434779E-3</v>
      </c>
      <c r="Q19" s="138">
        <v>2.0789872719525755E-3</v>
      </c>
      <c r="R19" s="138">
        <v>2.1201461789549739E-2</v>
      </c>
      <c r="S19" s="138">
        <v>1.1884215967921554E-2</v>
      </c>
      <c r="T19" s="138">
        <v>0.41767088093631499</v>
      </c>
      <c r="U19" s="138">
        <v>4.3680011953729715E-4</v>
      </c>
      <c r="V19" s="138">
        <v>2.8070650627488137E-2</v>
      </c>
      <c r="W19" s="138">
        <v>4.5441827004832798E-3</v>
      </c>
      <c r="X19" s="138">
        <v>3.5651794105646733E-3</v>
      </c>
      <c r="Y19" s="138">
        <v>2.4748824235731409E-2</v>
      </c>
      <c r="Z19" s="138">
        <v>2.9974620399494207E-3</v>
      </c>
      <c r="AA19" s="138">
        <v>2.6175358273208744E-3</v>
      </c>
      <c r="AB19" s="138">
        <v>3.3929001513566377E-2</v>
      </c>
      <c r="AC19" s="138">
        <v>7.0138866235998969E-6</v>
      </c>
      <c r="AD19" s="138">
        <v>1.9231624613096493E-3</v>
      </c>
      <c r="AE19" s="55"/>
      <c r="AF19" s="147">
        <v>1769.7634652748443</v>
      </c>
      <c r="AG19" s="147">
        <v>11.312720360644995</v>
      </c>
      <c r="AH19" s="147">
        <v>4081.4901359314617</v>
      </c>
      <c r="AI19" s="147">
        <v>19.266999999999999</v>
      </c>
      <c r="AJ19" s="147" t="s">
        <v>430</v>
      </c>
      <c r="AK19" s="147" t="s">
        <v>428</v>
      </c>
      <c r="AL19" s="45" t="s">
        <v>49</v>
      </c>
    </row>
    <row r="20" spans="1:38" s="2" customFormat="1" ht="26.25" customHeight="1" thickBot="1" x14ac:dyDescent="0.25">
      <c r="A20" s="65" t="s">
        <v>53</v>
      </c>
      <c r="B20" s="65" t="s">
        <v>64</v>
      </c>
      <c r="C20" s="66" t="s">
        <v>65</v>
      </c>
      <c r="D20" s="67"/>
      <c r="E20" s="138">
        <v>2.8582249092390703E-2</v>
      </c>
      <c r="F20" s="138">
        <v>7.2278198298656839E-3</v>
      </c>
      <c r="G20" s="138">
        <v>2.5991053107021492E-2</v>
      </c>
      <c r="H20" s="138" t="s">
        <v>442</v>
      </c>
      <c r="I20" s="138">
        <v>2.9474550931461252E-3</v>
      </c>
      <c r="J20" s="138">
        <v>3.5283078225862427E-3</v>
      </c>
      <c r="K20" s="138">
        <v>4.1840301532257637E-3</v>
      </c>
      <c r="L20" s="138">
        <v>9.7495734504031146E-4</v>
      </c>
      <c r="M20" s="138">
        <v>2.0661346643999094E-2</v>
      </c>
      <c r="N20" s="138">
        <v>3.0046459444322791E-3</v>
      </c>
      <c r="O20" s="138">
        <v>4.875294628390619E-5</v>
      </c>
      <c r="P20" s="138">
        <v>2.1987843571967441E-4</v>
      </c>
      <c r="Q20" s="138">
        <v>1.6311036938714506E-4</v>
      </c>
      <c r="R20" s="138">
        <v>1.3862896163925392E-3</v>
      </c>
      <c r="S20" s="138">
        <v>8.8637043813373246E-4</v>
      </c>
      <c r="T20" s="138">
        <v>2.5262090975440174E-2</v>
      </c>
      <c r="U20" s="138">
        <v>4.2580974579578459E-5</v>
      </c>
      <c r="V20" s="138">
        <v>3.1146993319395304E-3</v>
      </c>
      <c r="W20" s="138">
        <v>2.3415896566575953E-3</v>
      </c>
      <c r="X20" s="138">
        <v>6.7807765626543893E-4</v>
      </c>
      <c r="Y20" s="138">
        <v>2.0892687503116644E-3</v>
      </c>
      <c r="Z20" s="138">
        <v>4.2181926968677707E-4</v>
      </c>
      <c r="AA20" s="138">
        <v>3.4598079937945609E-4</v>
      </c>
      <c r="AB20" s="138">
        <v>3.5351464756433362E-3</v>
      </c>
      <c r="AC20" s="138">
        <v>6.7385751860380315E-6</v>
      </c>
      <c r="AD20" s="138">
        <v>1.8476738413330089E-3</v>
      </c>
      <c r="AE20" s="55"/>
      <c r="AF20" s="147">
        <v>114.56210964599694</v>
      </c>
      <c r="AG20" s="147">
        <v>10.868669654900051</v>
      </c>
      <c r="AH20" s="147">
        <v>212.33233344662068</v>
      </c>
      <c r="AI20" s="147" t="s">
        <v>430</v>
      </c>
      <c r="AJ20" s="147" t="s">
        <v>430</v>
      </c>
      <c r="AK20" s="147" t="s">
        <v>428</v>
      </c>
      <c r="AL20" s="45" t="s">
        <v>49</v>
      </c>
    </row>
    <row r="21" spans="1:38" s="2" customFormat="1" ht="26.25" customHeight="1" thickBot="1" x14ac:dyDescent="0.25">
      <c r="A21" s="65" t="s">
        <v>53</v>
      </c>
      <c r="B21" s="65" t="s">
        <v>66</v>
      </c>
      <c r="C21" s="66" t="s">
        <v>67</v>
      </c>
      <c r="D21" s="67"/>
      <c r="E21" s="138">
        <v>1.2825133809231475</v>
      </c>
      <c r="F21" s="138">
        <v>0.76542915233167397</v>
      </c>
      <c r="G21" s="138">
        <v>1.4898744020981836</v>
      </c>
      <c r="H21" s="138">
        <v>1.800170231112E-3</v>
      </c>
      <c r="I21" s="138">
        <v>0.34129361684243842</v>
      </c>
      <c r="J21" s="138">
        <v>0.36719474835721078</v>
      </c>
      <c r="K21" s="138">
        <v>0.40080280491097153</v>
      </c>
      <c r="L21" s="138">
        <v>9.2075315522132772E-2</v>
      </c>
      <c r="M21" s="138">
        <v>1.8913281202191019</v>
      </c>
      <c r="N21" s="138">
        <v>0.17785651403832953</v>
      </c>
      <c r="O21" s="138">
        <v>2.1614638806075944E-2</v>
      </c>
      <c r="P21" s="138">
        <v>1.1624087001491661E-2</v>
      </c>
      <c r="Q21" s="138">
        <v>6.9575786430956339E-3</v>
      </c>
      <c r="R21" s="138">
        <v>8.2703608421999558E-2</v>
      </c>
      <c r="S21" s="138">
        <v>4.259304558251932E-2</v>
      </c>
      <c r="T21" s="138">
        <v>0.80754565523572308</v>
      </c>
      <c r="U21" s="138">
        <v>2.8083416482139593E-3</v>
      </c>
      <c r="V21" s="138">
        <v>0.9314357016953605</v>
      </c>
      <c r="W21" s="138">
        <v>0.15703857336893604</v>
      </c>
      <c r="X21" s="138">
        <v>3.7691130702565495E-2</v>
      </c>
      <c r="Y21" s="138">
        <v>8.7758816092358916E-2</v>
      </c>
      <c r="Z21" s="138">
        <v>2.1767092433389493E-2</v>
      </c>
      <c r="AA21" s="138">
        <v>1.7063411295810446E-2</v>
      </c>
      <c r="AB21" s="138">
        <v>0.16428045052412438</v>
      </c>
      <c r="AC21" s="138">
        <v>1.3599814295102478E-3</v>
      </c>
      <c r="AD21" s="138">
        <v>0.11199519241563052</v>
      </c>
      <c r="AE21" s="55"/>
      <c r="AF21" s="147">
        <v>3578.5694024686718</v>
      </c>
      <c r="AG21" s="147">
        <v>677.31146985523833</v>
      </c>
      <c r="AH21" s="147">
        <v>9248.9994267529</v>
      </c>
      <c r="AI21" s="147">
        <v>1500.14185926</v>
      </c>
      <c r="AJ21" s="147" t="s">
        <v>430</v>
      </c>
      <c r="AK21" s="147" t="s">
        <v>428</v>
      </c>
      <c r="AL21" s="45" t="s">
        <v>49</v>
      </c>
    </row>
    <row r="22" spans="1:38" s="2" customFormat="1" ht="26.25" customHeight="1" thickBot="1" x14ac:dyDescent="0.25">
      <c r="A22" s="65" t="s">
        <v>53</v>
      </c>
      <c r="B22" s="69" t="s">
        <v>68</v>
      </c>
      <c r="C22" s="66" t="s">
        <v>69</v>
      </c>
      <c r="D22" s="67"/>
      <c r="E22" s="138">
        <v>4.4268212288873663</v>
      </c>
      <c r="F22" s="138">
        <v>0.54777927720562869</v>
      </c>
      <c r="G22" s="138">
        <v>1.0064188125900284</v>
      </c>
      <c r="H22" s="138">
        <v>5.9103983548799998E-4</v>
      </c>
      <c r="I22" s="138">
        <v>0.54472525697850482</v>
      </c>
      <c r="J22" s="138">
        <v>0.59821433921822709</v>
      </c>
      <c r="K22" s="138">
        <v>0.64935154554456742</v>
      </c>
      <c r="L22" s="138">
        <v>7.7790679692127676E-2</v>
      </c>
      <c r="M22" s="138">
        <v>4.0526132774487191</v>
      </c>
      <c r="N22" s="138">
        <v>2.0390001857631877E-2</v>
      </c>
      <c r="O22" s="138">
        <v>5.5187697544989483E-3</v>
      </c>
      <c r="P22" s="138">
        <v>5.2945595380774112E-2</v>
      </c>
      <c r="Q22" s="138">
        <v>5.4994189069219587E-2</v>
      </c>
      <c r="R22" s="138">
        <v>9.0407205092723139E-2</v>
      </c>
      <c r="S22" s="138">
        <v>0.13634577932310096</v>
      </c>
      <c r="T22" s="138">
        <v>0.22676202866949868</v>
      </c>
      <c r="U22" s="138">
        <v>5.2055015960556408E-2</v>
      </c>
      <c r="V22" s="138">
        <v>0.87513418215852268</v>
      </c>
      <c r="W22" s="138">
        <v>1.1115576597433278E-2</v>
      </c>
      <c r="X22" s="138">
        <v>2.2950775789611828E-3</v>
      </c>
      <c r="Y22" s="138">
        <v>1.7800189647840307E-2</v>
      </c>
      <c r="Z22" s="138">
        <v>2.1012416644855844E-3</v>
      </c>
      <c r="AA22" s="138">
        <v>1.8041052127120048E-3</v>
      </c>
      <c r="AB22" s="138">
        <v>2.400061410399908E-2</v>
      </c>
      <c r="AC22" s="138">
        <v>9.445640970594197E-3</v>
      </c>
      <c r="AD22" s="138">
        <v>0.21141707675520921</v>
      </c>
      <c r="AE22" s="55"/>
      <c r="AF22" s="147">
        <v>3516.3348344427368</v>
      </c>
      <c r="AG22" s="147">
        <v>3874.8171654058801</v>
      </c>
      <c r="AH22" s="147">
        <v>852.99939458747053</v>
      </c>
      <c r="AI22" s="147">
        <v>225.98347200000001</v>
      </c>
      <c r="AJ22" s="147">
        <v>358.07280672000002</v>
      </c>
      <c r="AK22" s="147" t="s">
        <v>428</v>
      </c>
      <c r="AL22" s="45" t="s">
        <v>49</v>
      </c>
    </row>
    <row r="23" spans="1:38" s="2" customFormat="1" ht="26.25" customHeight="1" thickBot="1" x14ac:dyDescent="0.25">
      <c r="A23" s="65" t="s">
        <v>70</v>
      </c>
      <c r="B23" s="69" t="s">
        <v>393</v>
      </c>
      <c r="C23" s="66" t="s">
        <v>389</v>
      </c>
      <c r="D23" s="112"/>
      <c r="E23" s="138">
        <v>2.9421254541333006</v>
      </c>
      <c r="F23" s="138">
        <v>0.30450083234570957</v>
      </c>
      <c r="G23" s="138">
        <v>0.13941078317033501</v>
      </c>
      <c r="H23" s="138">
        <v>7.2135228272599244E-4</v>
      </c>
      <c r="I23" s="138">
        <v>0.18971565035693599</v>
      </c>
      <c r="J23" s="138">
        <v>0.18971565035693599</v>
      </c>
      <c r="K23" s="138">
        <v>0.18971565035693599</v>
      </c>
      <c r="L23" s="138">
        <v>0.11776076015501825</v>
      </c>
      <c r="M23" s="138">
        <v>0.97148118676123019</v>
      </c>
      <c r="N23" s="138">
        <v>6.2481023269617922E-2</v>
      </c>
      <c r="O23" s="138">
        <v>9.0169035340749047E-4</v>
      </c>
      <c r="P23" s="138">
        <v>3.9050639543511205E-4</v>
      </c>
      <c r="Q23" s="138">
        <v>3.9050639543511201E-3</v>
      </c>
      <c r="R23" s="138">
        <v>4.5084517670374528E-3</v>
      </c>
      <c r="S23" s="138">
        <v>0.15328736007927338</v>
      </c>
      <c r="T23" s="138">
        <v>6.3118324738524337E-3</v>
      </c>
      <c r="U23" s="138">
        <v>9.0169035340749047E-4</v>
      </c>
      <c r="V23" s="138">
        <v>9.0169035340749049E-2</v>
      </c>
      <c r="W23" s="138">
        <v>5.4670895360915683E-3</v>
      </c>
      <c r="X23" s="138">
        <v>2.7050710602224714E-3</v>
      </c>
      <c r="Y23" s="138">
        <v>4.5084517670374528E-3</v>
      </c>
      <c r="Z23" s="138">
        <v>6.6386087223969043E-3</v>
      </c>
      <c r="AA23" s="138">
        <v>5.8575959315266806E-3</v>
      </c>
      <c r="AB23" s="138">
        <v>1.9709727481183506E-2</v>
      </c>
      <c r="AC23" s="138">
        <v>0</v>
      </c>
      <c r="AD23" s="138">
        <v>0</v>
      </c>
      <c r="AE23" s="55"/>
      <c r="AF23" s="147">
        <v>3905.0639543511202</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0.86677412705673351</v>
      </c>
      <c r="F24" s="138">
        <v>0.52981760008203027</v>
      </c>
      <c r="G24" s="138">
        <v>0.45144512103208789</v>
      </c>
      <c r="H24" s="138">
        <v>0.10992187987575373</v>
      </c>
      <c r="I24" s="138">
        <v>0.3282788277725705</v>
      </c>
      <c r="J24" s="138">
        <v>0.34466116862591989</v>
      </c>
      <c r="K24" s="138">
        <v>0.37045885686567886</v>
      </c>
      <c r="L24" s="138">
        <v>8.2197488534298799E-2</v>
      </c>
      <c r="M24" s="138">
        <v>1.8894285077915511</v>
      </c>
      <c r="N24" s="138">
        <v>0.15676913267421366</v>
      </c>
      <c r="O24" s="138">
        <v>5.5105875286938014E-2</v>
      </c>
      <c r="P24" s="138">
        <v>5.6127322045636582E-3</v>
      </c>
      <c r="Q24" s="138">
        <v>3.3972722937134375E-3</v>
      </c>
      <c r="R24" s="138">
        <v>0.1199042622030469</v>
      </c>
      <c r="S24" s="138">
        <v>3.9617486798295951E-2</v>
      </c>
      <c r="T24" s="138">
        <v>0.45736192769921336</v>
      </c>
      <c r="U24" s="138">
        <v>2.7115274930486146E-3</v>
      </c>
      <c r="V24" s="138">
        <v>2.1821939413784301</v>
      </c>
      <c r="W24" s="138">
        <v>0.15225433743567984</v>
      </c>
      <c r="X24" s="138">
        <v>2.1315049601074942E-2</v>
      </c>
      <c r="Y24" s="138">
        <v>5.2994393965907237E-2</v>
      </c>
      <c r="Z24" s="138">
        <v>1.206341206573573E-2</v>
      </c>
      <c r="AA24" s="138">
        <v>6.7061118927566879E-3</v>
      </c>
      <c r="AB24" s="138">
        <v>9.3078967525474607E-2</v>
      </c>
      <c r="AC24" s="138">
        <v>6.334571463083089E-3</v>
      </c>
      <c r="AD24" s="138">
        <v>2.074715248468989E-2</v>
      </c>
      <c r="AE24" s="55"/>
      <c r="AF24" s="147">
        <v>2427.7772460279048</v>
      </c>
      <c r="AG24" s="147">
        <v>121.47958592879532</v>
      </c>
      <c r="AH24" s="147">
        <v>3297.9730567370825</v>
      </c>
      <c r="AI24" s="147">
        <v>4182.111874961447</v>
      </c>
      <c r="AJ24" s="147" t="s">
        <v>430</v>
      </c>
      <c r="AK24" s="147" t="s">
        <v>428</v>
      </c>
      <c r="AL24" s="45" t="s">
        <v>49</v>
      </c>
    </row>
    <row r="25" spans="1:38" s="2" customFormat="1" ht="26.25" customHeight="1" thickBot="1" x14ac:dyDescent="0.25">
      <c r="A25" s="65" t="s">
        <v>73</v>
      </c>
      <c r="B25" s="69" t="s">
        <v>74</v>
      </c>
      <c r="C25" s="71" t="s">
        <v>75</v>
      </c>
      <c r="D25" s="67"/>
      <c r="E25" s="138">
        <v>0.9157718026185</v>
      </c>
      <c r="F25" s="138">
        <v>0.12167872630622559</v>
      </c>
      <c r="G25" s="138">
        <v>6.1369046994116279E-2</v>
      </c>
      <c r="H25" s="138" t="s">
        <v>442</v>
      </c>
      <c r="I25" s="138">
        <v>7.601991635805579E-3</v>
      </c>
      <c r="J25" s="138">
        <v>7.601991635805579E-3</v>
      </c>
      <c r="K25" s="138">
        <v>7.601991635805579E-3</v>
      </c>
      <c r="L25" s="138">
        <v>3.6489559851866776E-3</v>
      </c>
      <c r="M25" s="138">
        <v>0.9189951448156356</v>
      </c>
      <c r="N25" s="138">
        <v>2.5774743676464996E-4</v>
      </c>
      <c r="O25" s="138">
        <v>1.9331057757348744E-5</v>
      </c>
      <c r="P25" s="138">
        <v>3.8662115514697488E-4</v>
      </c>
      <c r="Q25" s="138">
        <v>9.665528878674372E-5</v>
      </c>
      <c r="R25" s="138">
        <v>6.4436859191162495E-4</v>
      </c>
      <c r="S25" s="138">
        <v>7.0880545110278735E-4</v>
      </c>
      <c r="T25" s="138">
        <v>2.5774743676464994E-5</v>
      </c>
      <c r="U25" s="138">
        <v>3.5440272555139368E-4</v>
      </c>
      <c r="V25" s="138">
        <v>9.3433445827185602E-2</v>
      </c>
      <c r="W25" s="138" t="s">
        <v>442</v>
      </c>
      <c r="X25" s="138" t="s">
        <v>442</v>
      </c>
      <c r="Y25" s="138" t="s">
        <v>442</v>
      </c>
      <c r="Z25" s="138" t="s">
        <v>442</v>
      </c>
      <c r="AA25" s="138" t="s">
        <v>442</v>
      </c>
      <c r="AB25" s="138" t="s">
        <v>442</v>
      </c>
      <c r="AC25" s="138" t="s">
        <v>428</v>
      </c>
      <c r="AD25" s="138" t="s">
        <v>428</v>
      </c>
      <c r="AE25" s="55"/>
      <c r="AF25" s="147">
        <v>3221.8429595581242</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8.169271431672806E-2</v>
      </c>
      <c r="F26" s="138">
        <v>6.900944995125489E-3</v>
      </c>
      <c r="G26" s="138">
        <v>5.0284926516479976E-3</v>
      </c>
      <c r="H26" s="138" t="s">
        <v>442</v>
      </c>
      <c r="I26" s="138">
        <v>4.5645322679091775E-4</v>
      </c>
      <c r="J26" s="138">
        <v>4.5645322679091775E-4</v>
      </c>
      <c r="K26" s="138">
        <v>4.5645322679091775E-4</v>
      </c>
      <c r="L26" s="138">
        <v>2.1909754885964054E-4</v>
      </c>
      <c r="M26" s="138">
        <v>6.0043503060103462E-2</v>
      </c>
      <c r="N26" s="138">
        <v>0.65738141317355103</v>
      </c>
      <c r="O26" s="138">
        <v>3.3568105606435684E-6</v>
      </c>
      <c r="P26" s="138">
        <v>3.9406729731389893E-5</v>
      </c>
      <c r="Q26" s="138">
        <v>8.1905713217363609E-6</v>
      </c>
      <c r="R26" s="138">
        <v>5.8413290293057229E-5</v>
      </c>
      <c r="S26" s="138">
        <v>6.2101819322362946E-5</v>
      </c>
      <c r="T26" s="138">
        <v>4.1509079080185854E-6</v>
      </c>
      <c r="U26" s="138">
        <v>2.9234761513033328E-5</v>
      </c>
      <c r="V26" s="138">
        <v>7.6898693147155195E-3</v>
      </c>
      <c r="W26" s="138" t="s">
        <v>442</v>
      </c>
      <c r="X26" s="138" t="s">
        <v>442</v>
      </c>
      <c r="Y26" s="138" t="s">
        <v>442</v>
      </c>
      <c r="Z26" s="138" t="s">
        <v>442</v>
      </c>
      <c r="AA26" s="138" t="s">
        <v>442</v>
      </c>
      <c r="AB26" s="138" t="s">
        <v>442</v>
      </c>
      <c r="AC26" s="138" t="s">
        <v>428</v>
      </c>
      <c r="AD26" s="138" t="s">
        <v>428</v>
      </c>
      <c r="AE26" s="55"/>
      <c r="AF26" s="147">
        <v>264.15978479861946</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11.055836542841361</v>
      </c>
      <c r="F27" s="138">
        <v>5.485351895967268</v>
      </c>
      <c r="G27" s="138">
        <v>1.9522613998827106E-2</v>
      </c>
      <c r="H27" s="138">
        <v>1.6198202425598418</v>
      </c>
      <c r="I27" s="138">
        <v>0.48866961006428095</v>
      </c>
      <c r="J27" s="138">
        <v>0.48866961006428128</v>
      </c>
      <c r="K27" s="138">
        <v>0.48866961006428117</v>
      </c>
      <c r="L27" s="138">
        <v>0.31845226914512592</v>
      </c>
      <c r="M27" s="138">
        <v>83.542416140853675</v>
      </c>
      <c r="N27" s="138">
        <v>3.8133603425922834E-2</v>
      </c>
      <c r="O27" s="138">
        <v>3.1215156334777017E-4</v>
      </c>
      <c r="P27" s="138">
        <v>1.5340752654785954E-2</v>
      </c>
      <c r="Q27" s="138">
        <v>4.8232462221491898E-4</v>
      </c>
      <c r="R27" s="138">
        <v>1.3737720027988768E-2</v>
      </c>
      <c r="S27" s="138">
        <v>9.6032119016920669E-3</v>
      </c>
      <c r="T27" s="138">
        <v>3.3782838206004033E-3</v>
      </c>
      <c r="U27" s="138">
        <v>3.4034611773429741E-4</v>
      </c>
      <c r="V27" s="138">
        <v>5.7002946057754862E-2</v>
      </c>
      <c r="W27" s="138">
        <v>1.1414865000000001</v>
      </c>
      <c r="X27" s="138">
        <v>2.93774449721E-2</v>
      </c>
      <c r="Y27" s="138">
        <v>3.2975249492899997E-2</v>
      </c>
      <c r="Z27" s="138">
        <v>2.5220958421900003E-2</v>
      </c>
      <c r="AA27" s="138">
        <v>2.9984640509800001E-2</v>
      </c>
      <c r="AB27" s="138">
        <v>0.1175582933967</v>
      </c>
      <c r="AC27" s="138">
        <v>1.1414868E-3</v>
      </c>
      <c r="AD27" s="138">
        <v>2.283098E-4</v>
      </c>
      <c r="AE27" s="55"/>
      <c r="AF27" s="147">
        <v>87079.0706067758</v>
      </c>
      <c r="AG27" s="147" t="s">
        <v>428</v>
      </c>
      <c r="AH27" s="147" t="s">
        <v>430</v>
      </c>
      <c r="AI27" s="147">
        <v>1910.8789018295622</v>
      </c>
      <c r="AJ27" s="147" t="s">
        <v>430</v>
      </c>
      <c r="AK27" s="147" t="s">
        <v>428</v>
      </c>
      <c r="AL27" s="45" t="s">
        <v>49</v>
      </c>
    </row>
    <row r="28" spans="1:38" s="2" customFormat="1" ht="26.25" customHeight="1" thickBot="1" x14ac:dyDescent="0.25">
      <c r="A28" s="65" t="s">
        <v>78</v>
      </c>
      <c r="B28" s="65" t="s">
        <v>81</v>
      </c>
      <c r="C28" s="66" t="s">
        <v>82</v>
      </c>
      <c r="D28" s="67"/>
      <c r="E28" s="138">
        <v>7.6141587541409299</v>
      </c>
      <c r="F28" s="138">
        <v>0.59151404577500366</v>
      </c>
      <c r="G28" s="138">
        <v>7.9555818312677436E-3</v>
      </c>
      <c r="H28" s="138">
        <v>9.902824372435802E-3</v>
      </c>
      <c r="I28" s="138">
        <v>0.50789347402320673</v>
      </c>
      <c r="J28" s="138">
        <v>0.50789347402320673</v>
      </c>
      <c r="K28" s="138">
        <v>0.5078934740232065</v>
      </c>
      <c r="L28" s="138">
        <v>0.35079971187968717</v>
      </c>
      <c r="M28" s="138">
        <v>2.9888759156396829</v>
      </c>
      <c r="N28" s="138">
        <v>3.1699804068852972E-4</v>
      </c>
      <c r="O28" s="138">
        <v>2.8461021742323122E-5</v>
      </c>
      <c r="P28" s="138">
        <v>2.9957664186073987E-3</v>
      </c>
      <c r="Q28" s="138">
        <v>5.6753228396015449E-5</v>
      </c>
      <c r="R28" s="138">
        <v>4.7916119166441958E-3</v>
      </c>
      <c r="S28" s="138">
        <v>3.213663317405397E-3</v>
      </c>
      <c r="T28" s="138">
        <v>1.163763132987548E-4</v>
      </c>
      <c r="U28" s="138">
        <v>5.658441330738462E-5</v>
      </c>
      <c r="V28" s="138">
        <v>1.0180129942670308E-2</v>
      </c>
      <c r="W28" s="138">
        <v>0.54193369999999996</v>
      </c>
      <c r="X28" s="138">
        <v>1.5627226130500001E-2</v>
      </c>
      <c r="Y28" s="138">
        <v>1.7513376680200001E-2</v>
      </c>
      <c r="Z28" s="138">
        <v>1.3740697767200001E-2</v>
      </c>
      <c r="AA28" s="138">
        <v>1.45515828405E-2</v>
      </c>
      <c r="AB28" s="138">
        <v>6.1432883418400003E-2</v>
      </c>
      <c r="AC28" s="138">
        <v>5.4193359999999996E-4</v>
      </c>
      <c r="AD28" s="138">
        <v>1.085105E-4</v>
      </c>
      <c r="AE28" s="55"/>
      <c r="AF28" s="147">
        <v>24313.672968174302</v>
      </c>
      <c r="AG28" s="147" t="s">
        <v>428</v>
      </c>
      <c r="AH28" s="147" t="s">
        <v>430</v>
      </c>
      <c r="AI28" s="147">
        <v>654.68895314733493</v>
      </c>
      <c r="AJ28" s="147" t="s">
        <v>430</v>
      </c>
      <c r="AK28" s="147" t="s">
        <v>428</v>
      </c>
      <c r="AL28" s="45" t="s">
        <v>49</v>
      </c>
    </row>
    <row r="29" spans="1:38" s="2" customFormat="1" ht="26.25" customHeight="1" thickBot="1" x14ac:dyDescent="0.25">
      <c r="A29" s="65" t="s">
        <v>78</v>
      </c>
      <c r="B29" s="65" t="s">
        <v>83</v>
      </c>
      <c r="C29" s="66" t="s">
        <v>84</v>
      </c>
      <c r="D29" s="67"/>
      <c r="E29" s="138">
        <v>26.948703216626328</v>
      </c>
      <c r="F29" s="138">
        <v>0.86949472512837334</v>
      </c>
      <c r="G29" s="138">
        <v>1.4180939917481152E-2</v>
      </c>
      <c r="H29" s="138">
        <v>1.3868461843355441E-2</v>
      </c>
      <c r="I29" s="138">
        <v>0.48124693704356936</v>
      </c>
      <c r="J29" s="138">
        <v>0.48124693704356936</v>
      </c>
      <c r="K29" s="138">
        <v>0.48124693704356947</v>
      </c>
      <c r="L29" s="138">
        <v>0.32478115742613778</v>
      </c>
      <c r="M29" s="138">
        <v>5.6140780630001812</v>
      </c>
      <c r="N29" s="138">
        <v>4.9354133112590459E-4</v>
      </c>
      <c r="O29" s="138">
        <v>5.0268315951865921E-5</v>
      </c>
      <c r="P29" s="138">
        <v>5.3247026891389253E-3</v>
      </c>
      <c r="Q29" s="138">
        <v>1.0050672148966095E-4</v>
      </c>
      <c r="R29" s="138">
        <v>8.5373285271195688E-3</v>
      </c>
      <c r="S29" s="138">
        <v>5.7251144127377397E-3</v>
      </c>
      <c r="T29" s="138">
        <v>2.0152192001852721E-4</v>
      </c>
      <c r="U29" s="138">
        <v>1.0047681107559004E-4</v>
      </c>
      <c r="V29" s="138">
        <v>1.8084928681184078E-2</v>
      </c>
      <c r="W29" s="138">
        <v>0.2926301</v>
      </c>
      <c r="X29" s="138">
        <v>4.2000364685E-3</v>
      </c>
      <c r="Y29" s="138">
        <v>2.54335541682E-2</v>
      </c>
      <c r="Z29" s="138">
        <v>2.84202467677E-2</v>
      </c>
      <c r="AA29" s="138">
        <v>6.5333900618E-3</v>
      </c>
      <c r="AB29" s="138">
        <v>6.4587227466199992E-2</v>
      </c>
      <c r="AC29" s="138">
        <v>2.867716E-4</v>
      </c>
      <c r="AD29" s="138">
        <v>5.8131299999999997E-5</v>
      </c>
      <c r="AE29" s="55"/>
      <c r="AF29" s="147">
        <v>43305.461239295568</v>
      </c>
      <c r="AG29" s="147" t="s">
        <v>428</v>
      </c>
      <c r="AH29" s="147" t="s">
        <v>430</v>
      </c>
      <c r="AI29" s="147">
        <v>1166.9057695718277</v>
      </c>
      <c r="AJ29" s="147" t="s">
        <v>430</v>
      </c>
      <c r="AK29" s="147" t="s">
        <v>428</v>
      </c>
      <c r="AL29" s="45" t="s">
        <v>49</v>
      </c>
    </row>
    <row r="30" spans="1:38" s="2" customFormat="1" ht="26.25" customHeight="1" thickBot="1" x14ac:dyDescent="0.25">
      <c r="A30" s="65" t="s">
        <v>78</v>
      </c>
      <c r="B30" s="65" t="s">
        <v>85</v>
      </c>
      <c r="C30" s="66" t="s">
        <v>86</v>
      </c>
      <c r="D30" s="67"/>
      <c r="E30" s="138">
        <v>3.8305346838470873E-2</v>
      </c>
      <c r="F30" s="138">
        <v>0.25663582588893602</v>
      </c>
      <c r="G30" s="138">
        <v>4.734175488502027E-5</v>
      </c>
      <c r="H30" s="138">
        <v>3.3694363153320001E-4</v>
      </c>
      <c r="I30" s="138">
        <v>6.2939859509513942E-3</v>
      </c>
      <c r="J30" s="138">
        <v>6.2939859509513968E-3</v>
      </c>
      <c r="K30" s="138">
        <v>6.2939859509513994E-3</v>
      </c>
      <c r="L30" s="138">
        <v>8.8399594369749357E-4</v>
      </c>
      <c r="M30" s="138">
        <v>1.6048229154276283</v>
      </c>
      <c r="N30" s="138">
        <v>1.5585142063488061E-4</v>
      </c>
      <c r="O30" s="138">
        <v>1.1219612682818025E-4</v>
      </c>
      <c r="P30" s="138">
        <v>5.0582785360598086E-5</v>
      </c>
      <c r="Q30" s="138">
        <v>1.7442339779516583E-6</v>
      </c>
      <c r="R30" s="138">
        <v>5.041375626999849E-4</v>
      </c>
      <c r="S30" s="138">
        <v>1.8970003564295006E-2</v>
      </c>
      <c r="T30" s="138">
        <v>7.8987510746679978E-4</v>
      </c>
      <c r="U30" s="138">
        <v>1.117091386519688E-4</v>
      </c>
      <c r="V30" s="138">
        <v>1.1153969584094609E-2</v>
      </c>
      <c r="W30" s="138">
        <v>4.0861000000000005E-3</v>
      </c>
      <c r="X30" s="138">
        <v>5.6996317300000003E-5</v>
      </c>
      <c r="Y30" s="138">
        <v>7.9144442100000001E-5</v>
      </c>
      <c r="Z30" s="138">
        <v>4.2332676299999998E-5</v>
      </c>
      <c r="AA30" s="138">
        <v>8.9127483499999995E-5</v>
      </c>
      <c r="AB30" s="138">
        <v>2.6760091920000002E-4</v>
      </c>
      <c r="AC30" s="138">
        <v>4.0860999999999997E-6</v>
      </c>
      <c r="AD30" s="138">
        <v>1.9307E-6</v>
      </c>
      <c r="AE30" s="55"/>
      <c r="AF30" s="147">
        <v>257.78079941025999</v>
      </c>
      <c r="AG30" s="147" t="s">
        <v>428</v>
      </c>
      <c r="AH30" s="147" t="s">
        <v>430</v>
      </c>
      <c r="AI30" s="147">
        <v>5.1588180106832944</v>
      </c>
      <c r="AJ30" s="147" t="s">
        <v>430</v>
      </c>
      <c r="AK30" s="147" t="s">
        <v>428</v>
      </c>
      <c r="AL30" s="45" t="s">
        <v>49</v>
      </c>
    </row>
    <row r="31" spans="1:38" s="2" customFormat="1" ht="26.25" customHeight="1" thickBot="1" x14ac:dyDescent="0.25">
      <c r="A31" s="65" t="s">
        <v>78</v>
      </c>
      <c r="B31" s="65" t="s">
        <v>87</v>
      </c>
      <c r="C31" s="66" t="s">
        <v>88</v>
      </c>
      <c r="D31" s="67"/>
      <c r="E31" s="138" t="s">
        <v>428</v>
      </c>
      <c r="F31" s="138">
        <v>2.5257412367143548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0.66957485890394242</v>
      </c>
      <c r="J32" s="138">
        <v>1.3182879313965172</v>
      </c>
      <c r="K32" s="138">
        <v>1.6553326820123515</v>
      </c>
      <c r="L32" s="138">
        <v>0.14470351064842241</v>
      </c>
      <c r="M32" s="138" t="s">
        <v>428</v>
      </c>
      <c r="N32" s="138">
        <v>5.3353405194735739</v>
      </c>
      <c r="O32" s="138">
        <v>2.2922335454792744E-2</v>
      </c>
      <c r="P32" s="138">
        <v>0</v>
      </c>
      <c r="Q32" s="138">
        <v>6.0785332937557675E-2</v>
      </c>
      <c r="R32" s="138">
        <v>1.9960864191764334</v>
      </c>
      <c r="S32" s="138">
        <v>43.865261980535188</v>
      </c>
      <c r="T32" s="138">
        <v>0.30366218540896844</v>
      </c>
      <c r="U32" s="138">
        <v>3.3106653640247036E-2</v>
      </c>
      <c r="V32" s="138">
        <v>13.368268674287386</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53900.054523851111</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0.29769924633193362</v>
      </c>
      <c r="J33" s="138">
        <v>0.55129490061469189</v>
      </c>
      <c r="K33" s="138">
        <v>1.1025898012293838</v>
      </c>
      <c r="L33" s="138">
        <v>1.168745189303147E-2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53900.054523851111</v>
      </c>
      <c r="AL33" s="45" t="s">
        <v>413</v>
      </c>
    </row>
    <row r="34" spans="1:38" s="2" customFormat="1" ht="26.25" customHeight="1" thickBot="1" x14ac:dyDescent="0.25">
      <c r="A34" s="65" t="s">
        <v>70</v>
      </c>
      <c r="B34" s="65" t="s">
        <v>93</v>
      </c>
      <c r="C34" s="66" t="s">
        <v>94</v>
      </c>
      <c r="D34" s="67"/>
      <c r="E34" s="138">
        <v>2.0130520856175971</v>
      </c>
      <c r="F34" s="138">
        <v>0.17863916408629443</v>
      </c>
      <c r="G34" s="138">
        <v>5.9396748087803097E-2</v>
      </c>
      <c r="H34" s="138">
        <v>2.6891917174280884E-4</v>
      </c>
      <c r="I34" s="138">
        <v>5.2631323612521166E-2</v>
      </c>
      <c r="J34" s="138">
        <v>5.5320515329949242E-2</v>
      </c>
      <c r="K34" s="138">
        <v>5.8393877292724203E-2</v>
      </c>
      <c r="L34" s="138">
        <v>3.7956020240270734E-2</v>
      </c>
      <c r="M34" s="138">
        <v>0.41106216252115052</v>
      </c>
      <c r="N34" s="138" t="s">
        <v>442</v>
      </c>
      <c r="O34" s="138">
        <v>3.8417024534686975E-4</v>
      </c>
      <c r="P34" s="138" t="s">
        <v>442</v>
      </c>
      <c r="Q34" s="138" t="s">
        <v>442</v>
      </c>
      <c r="R34" s="138">
        <v>1.9208512267343489E-3</v>
      </c>
      <c r="S34" s="138">
        <v>6.5308941708967852E-2</v>
      </c>
      <c r="T34" s="138">
        <v>2.6891917174280884E-3</v>
      </c>
      <c r="U34" s="138">
        <v>3.8417024534686975E-4</v>
      </c>
      <c r="V34" s="138">
        <v>3.8417024534686976E-2</v>
      </c>
      <c r="W34" s="138">
        <v>1.8034164743535377E-2</v>
      </c>
      <c r="X34" s="138">
        <v>1.1525107360406091E-3</v>
      </c>
      <c r="Y34" s="138">
        <v>1.9208512267343489E-3</v>
      </c>
      <c r="Z34" s="138">
        <v>1.743302591875086E-3</v>
      </c>
      <c r="AA34" s="138">
        <v>4.0075921652300795E-4</v>
      </c>
      <c r="AB34" s="138">
        <v>5.2174237711730513E-3</v>
      </c>
      <c r="AC34" s="138" t="s">
        <v>428</v>
      </c>
      <c r="AD34" s="138" t="s">
        <v>428</v>
      </c>
      <c r="AE34" s="55"/>
      <c r="AF34" s="147">
        <v>1663.774456240983</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3.481435440127608</v>
      </c>
      <c r="F36" s="138">
        <v>0.10917046256210651</v>
      </c>
      <c r="G36" s="138">
        <v>9.6450846868321546E-2</v>
      </c>
      <c r="H36" s="138" t="s">
        <v>442</v>
      </c>
      <c r="I36" s="138">
        <v>5.3273910161913789E-2</v>
      </c>
      <c r="J36" s="138">
        <v>6.2641121841892744E-2</v>
      </c>
      <c r="K36" s="138">
        <v>6.2641121841892744E-2</v>
      </c>
      <c r="L36" s="138">
        <v>1.9418747770986747E-2</v>
      </c>
      <c r="M36" s="138">
        <v>0.23955118642199369</v>
      </c>
      <c r="N36" s="138">
        <v>8.1098057903279137E-3</v>
      </c>
      <c r="O36" s="138">
        <v>6.2383121464060871E-4</v>
      </c>
      <c r="P36" s="138">
        <v>1.8714936439218257E-3</v>
      </c>
      <c r="Q36" s="138">
        <v>2.4953248585624348E-3</v>
      </c>
      <c r="R36" s="138">
        <v>3.1191560732030431E-3</v>
      </c>
      <c r="S36" s="138">
        <v>5.4897146888373563E-2</v>
      </c>
      <c r="T36" s="138">
        <v>6.2383121464060866E-2</v>
      </c>
      <c r="U36" s="138">
        <v>6.2383121464060862E-3</v>
      </c>
      <c r="V36" s="138">
        <v>7.4859745756873028E-2</v>
      </c>
      <c r="W36" s="138">
        <v>8.1098057903279137E-3</v>
      </c>
      <c r="X36" s="138">
        <v>1.2476624292812171E-4</v>
      </c>
      <c r="Y36" s="138">
        <v>1.2476624292812171E-4</v>
      </c>
      <c r="Z36" s="138">
        <v>6.2383121464060871E-4</v>
      </c>
      <c r="AA36" s="138">
        <v>6.2383121464060857E-5</v>
      </c>
      <c r="AB36" s="138">
        <v>9.3574682196091307E-4</v>
      </c>
      <c r="AC36" s="138">
        <v>4.9906497171248697E-3</v>
      </c>
      <c r="AD36" s="138">
        <v>2.3705586156343131E-3</v>
      </c>
      <c r="AE36" s="55"/>
      <c r="AF36" s="147">
        <v>2701.7043940706312</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0.13541930161470681</v>
      </c>
      <c r="F37" s="138">
        <v>4.5139767204902259E-3</v>
      </c>
      <c r="G37" s="138">
        <v>3.6137977969162306E-4</v>
      </c>
      <c r="H37" s="138" t="s">
        <v>442</v>
      </c>
      <c r="I37" s="138">
        <v>5.6424709006127824E-4</v>
      </c>
      <c r="J37" s="138">
        <v>5.6424709006127824E-4</v>
      </c>
      <c r="K37" s="138">
        <v>5.6424709006127824E-4</v>
      </c>
      <c r="L37" s="138">
        <v>1.4106177251531957E-5</v>
      </c>
      <c r="M37" s="138">
        <v>1.3541930161470676E-2</v>
      </c>
      <c r="N37" s="138">
        <v>4.2318531754595867E-6</v>
      </c>
      <c r="O37" s="138">
        <v>7.0530886257659778E-7</v>
      </c>
      <c r="P37" s="138">
        <v>2.8212354503063912E-4</v>
      </c>
      <c r="Q37" s="138">
        <v>3.3854825403676692E-4</v>
      </c>
      <c r="R37" s="138">
        <v>2.1441389422328574E-6</v>
      </c>
      <c r="S37" s="138">
        <v>2.1441389422328576E-7</v>
      </c>
      <c r="T37" s="138">
        <v>1.4388300796562596E-6</v>
      </c>
      <c r="U37" s="138">
        <v>3.1033589953370301E-5</v>
      </c>
      <c r="V37" s="138">
        <v>4.2318531754595867E-6</v>
      </c>
      <c r="W37" s="138" t="s">
        <v>428</v>
      </c>
      <c r="X37" s="138" t="s">
        <v>442</v>
      </c>
      <c r="Y37" s="138" t="s">
        <v>442</v>
      </c>
      <c r="Z37" s="138" t="s">
        <v>442</v>
      </c>
      <c r="AA37" s="138" t="s">
        <v>442</v>
      </c>
      <c r="AB37" s="138" t="s">
        <v>442</v>
      </c>
      <c r="AC37" s="138" t="s">
        <v>442</v>
      </c>
      <c r="AD37" s="138" t="s">
        <v>442</v>
      </c>
      <c r="AE37" s="55"/>
      <c r="AF37" s="147" t="s">
        <v>430</v>
      </c>
      <c r="AG37" s="147" t="s">
        <v>428</v>
      </c>
      <c r="AH37" s="147">
        <v>2821.2354503063912</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1.999157027215607</v>
      </c>
      <c r="F39" s="138">
        <v>0.48491502326965619</v>
      </c>
      <c r="G39" s="138">
        <v>0.29852306159481568</v>
      </c>
      <c r="H39" s="138">
        <v>1.8601091538903432E-2</v>
      </c>
      <c r="I39" s="138">
        <v>0.13659031200746441</v>
      </c>
      <c r="J39" s="138">
        <v>0.16822694885587336</v>
      </c>
      <c r="K39" s="138">
        <v>0.20643641047867023</v>
      </c>
      <c r="L39" s="138">
        <v>6.018437422888142E-2</v>
      </c>
      <c r="M39" s="138">
        <v>0.95692624464516063</v>
      </c>
      <c r="N39" s="138">
        <v>0.11773791202916922</v>
      </c>
      <c r="O39" s="138">
        <v>8.4716955565842401E-3</v>
      </c>
      <c r="P39" s="138">
        <v>3.0212071405641794E-3</v>
      </c>
      <c r="Q39" s="138">
        <v>8.2116886038971579E-3</v>
      </c>
      <c r="R39" s="138">
        <v>9.1106093981440928E-2</v>
      </c>
      <c r="S39" s="138">
        <v>4.808318279554679E-2</v>
      </c>
      <c r="T39" s="138">
        <v>1.6014409643640619</v>
      </c>
      <c r="U39" s="138">
        <v>1.9840739772005993E-3</v>
      </c>
      <c r="V39" s="138">
        <v>0.32799644702097963</v>
      </c>
      <c r="W39" s="138">
        <v>9.5559038176555922E-2</v>
      </c>
      <c r="X39" s="138">
        <v>1.859332320175865E-2</v>
      </c>
      <c r="Y39" s="138">
        <v>0.10276078672815676</v>
      </c>
      <c r="Z39" s="138">
        <v>1.3950253786177844E-2</v>
      </c>
      <c r="AA39" s="138">
        <v>1.2002593908701146E-2</v>
      </c>
      <c r="AB39" s="138">
        <v>0.1473069576247944</v>
      </c>
      <c r="AC39" s="138">
        <v>3.8927891895193761E-3</v>
      </c>
      <c r="AD39" s="138">
        <v>7.0140613031150524E-3</v>
      </c>
      <c r="AE39" s="55"/>
      <c r="AF39" s="147">
        <v>9239.8714624256227</v>
      </c>
      <c r="AG39" s="147">
        <v>41.233778499248125</v>
      </c>
      <c r="AH39" s="147">
        <v>14899.431100752345</v>
      </c>
      <c r="AI39" s="147">
        <v>502.73220375414678</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7.5073948991253916</v>
      </c>
      <c r="F41" s="138">
        <v>13.170869959075947</v>
      </c>
      <c r="G41" s="138">
        <v>9.2296169847383336</v>
      </c>
      <c r="H41" s="138">
        <v>0.10719767289333341</v>
      </c>
      <c r="I41" s="138">
        <v>8.5661322507031912</v>
      </c>
      <c r="J41" s="138">
        <v>8.5782586324706767</v>
      </c>
      <c r="K41" s="138">
        <v>9.271953152113392</v>
      </c>
      <c r="L41" s="138">
        <v>0.73996977889273785</v>
      </c>
      <c r="M41" s="138">
        <v>109.69453881570631</v>
      </c>
      <c r="N41" s="138">
        <v>2.1531500505077359</v>
      </c>
      <c r="O41" s="138">
        <v>2.9304140506390616E-2</v>
      </c>
      <c r="P41" s="138">
        <v>9.1553157695013043E-2</v>
      </c>
      <c r="Q41" s="138">
        <v>3.5929264792507368E-2</v>
      </c>
      <c r="R41" s="138">
        <v>0.25109002735000086</v>
      </c>
      <c r="S41" s="138">
        <v>0.43965858182673428</v>
      </c>
      <c r="T41" s="138">
        <v>0.21479172742759847</v>
      </c>
      <c r="U41" s="138">
        <v>2.5475443215097466</v>
      </c>
      <c r="V41" s="138">
        <v>4.8449226053367562</v>
      </c>
      <c r="W41" s="138">
        <v>15.237226770647389</v>
      </c>
      <c r="X41" s="138">
        <v>3.4284504202132196</v>
      </c>
      <c r="Y41" s="138">
        <v>5.5587454586834477</v>
      </c>
      <c r="Z41" s="138">
        <v>2.5622708455281256</v>
      </c>
      <c r="AA41" s="138">
        <v>2.0801237250009059</v>
      </c>
      <c r="AB41" s="138">
        <v>13.629590449425699</v>
      </c>
      <c r="AC41" s="138">
        <v>1.8754262984485633E-2</v>
      </c>
      <c r="AD41" s="138">
        <v>3.6075975319447835</v>
      </c>
      <c r="AE41" s="55"/>
      <c r="AF41" s="147">
        <v>67111.410434704056</v>
      </c>
      <c r="AG41" s="147">
        <v>21220.911414902082</v>
      </c>
      <c r="AH41" s="147">
        <v>29720.629399999998</v>
      </c>
      <c r="AI41" s="147">
        <v>1119.4595814492689</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9.2901553149578112E-2</v>
      </c>
      <c r="F43" s="138">
        <v>9.2901553149578094E-3</v>
      </c>
      <c r="G43" s="138">
        <v>3.3165854474399382E-2</v>
      </c>
      <c r="H43" s="138" t="s">
        <v>442</v>
      </c>
      <c r="I43" s="138">
        <v>1.5328756269680386E-2</v>
      </c>
      <c r="J43" s="138">
        <v>0</v>
      </c>
      <c r="K43" s="138">
        <v>1.5328756269680386E-2</v>
      </c>
      <c r="L43" s="138">
        <v>1.997383392715929E-2</v>
      </c>
      <c r="M43" s="138">
        <v>3.7160621259831238E-2</v>
      </c>
      <c r="N43" s="138">
        <v>1.4864248503932496E-2</v>
      </c>
      <c r="O43" s="138">
        <v>2.7870465944873429E-4</v>
      </c>
      <c r="P43" s="138">
        <v>9.2901553149578114E-5</v>
      </c>
      <c r="Q43" s="138">
        <v>9.2901553149578103E-4</v>
      </c>
      <c r="R43" s="138">
        <v>1.1891398803145999E-2</v>
      </c>
      <c r="S43" s="138">
        <v>6.6889118267696238E-3</v>
      </c>
      <c r="T43" s="138">
        <v>0.24154403818890305</v>
      </c>
      <c r="U43" s="138">
        <v>9.2901553149578114E-5</v>
      </c>
      <c r="V43" s="138">
        <v>7.4321242519662482E-3</v>
      </c>
      <c r="W43" s="138">
        <v>5.5740931889746862E-3</v>
      </c>
      <c r="X43" s="138">
        <v>1.7651295098419838E-3</v>
      </c>
      <c r="Y43" s="138">
        <v>1.3935232972436715E-2</v>
      </c>
      <c r="Z43" s="138">
        <v>1.5793264035428279E-3</v>
      </c>
      <c r="AA43" s="138">
        <v>1.3935232972436715E-3</v>
      </c>
      <c r="AB43" s="138">
        <v>1.8673212183065196E-2</v>
      </c>
      <c r="AC43" s="138">
        <v>2.0438341692907182E-4</v>
      </c>
      <c r="AD43" s="138">
        <v>1.2077201909445154E-7</v>
      </c>
      <c r="AE43" s="55"/>
      <c r="AF43" s="147">
        <v>929.01553149578103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5.470475992261</v>
      </c>
      <c r="F44" s="138">
        <v>0.52876568847566685</v>
      </c>
      <c r="G44" s="138">
        <v>0.29849269026959452</v>
      </c>
      <c r="H44" s="138">
        <v>1.519217033550059E-3</v>
      </c>
      <c r="I44" s="138">
        <v>0.27353694246253213</v>
      </c>
      <c r="J44" s="138">
        <v>0</v>
      </c>
      <c r="K44" s="138">
        <v>0.27353694246253213</v>
      </c>
      <c r="L44" s="138">
        <v>0.27353694246253213</v>
      </c>
      <c r="M44" s="138">
        <v>1.8651592650419433</v>
      </c>
      <c r="N44" s="138" t="s">
        <v>442</v>
      </c>
      <c r="O44" s="138">
        <v>1.9306109130015619E-3</v>
      </c>
      <c r="P44" s="138" t="s">
        <v>442</v>
      </c>
      <c r="Q44" s="138" t="s">
        <v>442</v>
      </c>
      <c r="R44" s="138">
        <v>9.6530545650078091E-3</v>
      </c>
      <c r="S44" s="138">
        <v>0.32820385521026546</v>
      </c>
      <c r="T44" s="138">
        <v>1.3514276391010932E-2</v>
      </c>
      <c r="U44" s="138">
        <v>1.9306109130015619E-3</v>
      </c>
      <c r="V44" s="138">
        <v>0.19306109130015617</v>
      </c>
      <c r="W44" s="138" t="s">
        <v>442</v>
      </c>
      <c r="X44" s="138">
        <v>5.7918327390046849E-3</v>
      </c>
      <c r="Y44" s="138">
        <v>9.6530545650078091E-3</v>
      </c>
      <c r="Z44" s="138" t="s">
        <v>442</v>
      </c>
      <c r="AA44" s="138" t="s">
        <v>442</v>
      </c>
      <c r="AB44" s="138">
        <v>1.5444887304012493E-2</v>
      </c>
      <c r="AC44" s="138" t="s">
        <v>429</v>
      </c>
      <c r="AD44" s="138" t="s">
        <v>429</v>
      </c>
      <c r="AE44" s="55"/>
      <c r="AF44" s="147">
        <v>8361.1397834620293</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1.7145927911021086</v>
      </c>
      <c r="F45" s="138">
        <v>4.1558689535023403E-2</v>
      </c>
      <c r="G45" s="138">
        <v>3.6716623767260474E-2</v>
      </c>
      <c r="H45" s="138" t="s">
        <v>442</v>
      </c>
      <c r="I45" s="138">
        <v>2.5410170172842878E-2</v>
      </c>
      <c r="J45" s="138">
        <v>2.5410170172842878E-2</v>
      </c>
      <c r="K45" s="138">
        <v>2.5410170172842878E-2</v>
      </c>
      <c r="L45" s="138">
        <v>7.877152753581293E-3</v>
      </c>
      <c r="M45" s="138">
        <v>9.1191638751137047E-2</v>
      </c>
      <c r="N45" s="138">
        <v>3.0872169368874533E-3</v>
      </c>
      <c r="O45" s="138">
        <v>2.3747822591441947E-4</v>
      </c>
      <c r="P45" s="138">
        <v>7.1243467774325829E-4</v>
      </c>
      <c r="Q45" s="138">
        <v>9.499129036576779E-4</v>
      </c>
      <c r="R45" s="138">
        <v>1.1873911295720973E-3</v>
      </c>
      <c r="S45" s="138">
        <v>2.0898083880468914E-2</v>
      </c>
      <c r="T45" s="138">
        <v>2.3747822591441946E-2</v>
      </c>
      <c r="U45" s="138">
        <v>2.3747822591441946E-3</v>
      </c>
      <c r="V45" s="138">
        <v>2.8497387109730331E-2</v>
      </c>
      <c r="W45" s="138">
        <v>3.0872169368874533E-3</v>
      </c>
      <c r="X45" s="138">
        <v>4.7495645182883896E-5</v>
      </c>
      <c r="Y45" s="138">
        <v>2.3747822591441947E-4</v>
      </c>
      <c r="Z45" s="138">
        <v>2.3747822591441947E-4</v>
      </c>
      <c r="AA45" s="138">
        <v>2.3747822591441948E-5</v>
      </c>
      <c r="AB45" s="138">
        <v>5.4619991960316481E-4</v>
      </c>
      <c r="AC45" s="138">
        <v>1.8998258073153558E-3</v>
      </c>
      <c r="AD45" s="138">
        <v>9.0241725847479395E-4</v>
      </c>
      <c r="AE45" s="55"/>
      <c r="AF45" s="147">
        <v>1028.4768562257834</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1.3183865845719366E-2</v>
      </c>
      <c r="J48" s="138">
        <v>0.13183865845719367</v>
      </c>
      <c r="K48" s="138">
        <v>0.32959664614298417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2.6590910000000001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2.9052986339999998</v>
      </c>
      <c r="AL52" s="45" t="s">
        <v>132</v>
      </c>
    </row>
    <row r="53" spans="1:38" s="2" customFormat="1" ht="26.25" customHeight="1" thickBot="1" x14ac:dyDescent="0.25">
      <c r="A53" s="65" t="s">
        <v>119</v>
      </c>
      <c r="B53" s="69" t="s">
        <v>133</v>
      </c>
      <c r="C53" s="71" t="s">
        <v>134</v>
      </c>
      <c r="D53" s="68"/>
      <c r="E53" s="138" t="s">
        <v>428</v>
      </c>
      <c r="F53" s="138">
        <v>3.1457051476771669</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1.3874608698012334</v>
      </c>
      <c r="AL53" s="45" t="s">
        <v>135</v>
      </c>
    </row>
    <row r="54" spans="1:38" s="2" customFormat="1" ht="37.5" customHeight="1" thickBot="1" x14ac:dyDescent="0.25">
      <c r="A54" s="65" t="s">
        <v>119</v>
      </c>
      <c r="B54" s="69" t="s">
        <v>136</v>
      </c>
      <c r="C54" s="71" t="s">
        <v>137</v>
      </c>
      <c r="D54" s="68"/>
      <c r="E54" s="138" t="s">
        <v>428</v>
      </c>
      <c r="F54" s="138">
        <v>0.41824418893090659</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202550.70497199026</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0.26695135915512563</v>
      </c>
      <c r="J57" s="138">
        <v>0.4805124464792262</v>
      </c>
      <c r="K57" s="138">
        <v>0.53390271831025127</v>
      </c>
      <c r="L57" s="138">
        <v>8.008540774653768E-3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2053.4719935009666</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7.5790365634799996E-3</v>
      </c>
      <c r="J58" s="138">
        <v>5.0526910423199997E-2</v>
      </c>
      <c r="K58" s="138">
        <v>0.10105382084639999</v>
      </c>
      <c r="L58" s="138">
        <v>3.4863568192008005E-5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252.63455211600001</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0.21301470794117647</v>
      </c>
      <c r="J60" s="138">
        <v>1.7647470794117648</v>
      </c>
      <c r="K60" s="138">
        <v>5.5079600419999997</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75.957527588235294</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0.37329748887770531</v>
      </c>
      <c r="J61" s="138">
        <v>3.7329748887770515</v>
      </c>
      <c r="K61" s="138">
        <v>12.491792464739158</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10418927.901124852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2.5354516552941178E-8</v>
      </c>
      <c r="J62" s="138">
        <v>2.5354516552941177E-7</v>
      </c>
      <c r="K62" s="138">
        <v>5.0709033105882353E-7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42.257527588235298</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1.7840838000000001E-2</v>
      </c>
      <c r="X63" s="138">
        <v>1.2709799999999999E-2</v>
      </c>
      <c r="Y63" s="138" t="s">
        <v>428</v>
      </c>
      <c r="Z63" s="138">
        <v>2.1137E-3</v>
      </c>
      <c r="AA63" s="138" t="s">
        <v>428</v>
      </c>
      <c r="AB63" s="138">
        <v>1.4823499999999998E-2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0.17699999999999999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5.6952959999999999E-3</v>
      </c>
      <c r="J71" s="138">
        <v>4.5562367999999999E-2</v>
      </c>
      <c r="K71" s="138">
        <v>0.14238239999999999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7.6888800000000012E-4</v>
      </c>
      <c r="J73" s="138">
        <v>1.0892580000000001E-3</v>
      </c>
      <c r="K73" s="138">
        <v>1.28148E-3</v>
      </c>
      <c r="L73" s="138" t="s">
        <v>428</v>
      </c>
      <c r="M73" s="138" t="s">
        <v>428</v>
      </c>
      <c r="N73" s="138">
        <v>3.5256588235294116E-2</v>
      </c>
      <c r="O73" s="138">
        <v>7.5984614379084967E-3</v>
      </c>
      <c r="P73" s="138" t="s">
        <v>428</v>
      </c>
      <c r="Q73" s="138">
        <v>1.1752745098039215E-3</v>
      </c>
      <c r="R73" s="138">
        <v>4.3093398692810462E-3</v>
      </c>
      <c r="S73" s="138" t="s">
        <v>428</v>
      </c>
      <c r="T73" s="138">
        <v>1.9587908496732026E-3</v>
      </c>
      <c r="U73" s="138" t="s">
        <v>428</v>
      </c>
      <c r="V73" s="138">
        <v>4.0787908496732028E-2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t="s">
        <v>430</v>
      </c>
      <c r="O80" s="138" t="s">
        <v>430</v>
      </c>
      <c r="P80" s="138" t="s">
        <v>428</v>
      </c>
      <c r="Q80" s="138" t="s">
        <v>428</v>
      </c>
      <c r="R80" s="138" t="s">
        <v>428</v>
      </c>
      <c r="S80" s="138" t="s">
        <v>428</v>
      </c>
      <c r="T80" s="138" t="s">
        <v>428</v>
      </c>
      <c r="U80" s="138" t="s">
        <v>428</v>
      </c>
      <c r="V80" s="138">
        <v>3.0999999999999999E-3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10.298402800000003</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4554.8</v>
      </c>
      <c r="AL82" s="45" t="s">
        <v>219</v>
      </c>
    </row>
    <row r="83" spans="1:38" s="2" customFormat="1" ht="26.25" customHeight="1" thickBot="1" x14ac:dyDescent="0.25">
      <c r="A83" s="65" t="s">
        <v>53</v>
      </c>
      <c r="B83" s="76" t="s">
        <v>211</v>
      </c>
      <c r="C83" s="77" t="s">
        <v>212</v>
      </c>
      <c r="D83" s="67"/>
      <c r="E83" s="138" t="s">
        <v>442</v>
      </c>
      <c r="F83" s="138">
        <v>3.6799999999999999E-2</v>
      </c>
      <c r="G83" s="138" t="s">
        <v>442</v>
      </c>
      <c r="H83" s="138" t="s">
        <v>428</v>
      </c>
      <c r="I83" s="138">
        <v>0.23</v>
      </c>
      <c r="J83" s="138">
        <v>4.5999999999999996</v>
      </c>
      <c r="K83" s="138">
        <v>34.5</v>
      </c>
      <c r="L83" s="138">
        <v>1.311E-2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2.2999999999999998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3.3694016524581758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0.75427140686686522</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1.6397204497105768</v>
      </c>
      <c r="AL86" s="45" t="s">
        <v>219</v>
      </c>
    </row>
    <row r="87" spans="1:38" s="2" customFormat="1" ht="26.25" customHeight="1" thickBot="1" x14ac:dyDescent="0.25">
      <c r="A87" s="65" t="s">
        <v>208</v>
      </c>
      <c r="B87" s="71" t="s">
        <v>220</v>
      </c>
      <c r="C87" s="75" t="s">
        <v>221</v>
      </c>
      <c r="D87" s="67"/>
      <c r="E87" s="138" t="s">
        <v>428</v>
      </c>
      <c r="F87" s="138">
        <v>5.3367310024411252E-2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8.5272550289423502E-2</v>
      </c>
      <c r="AL87" s="45" t="s">
        <v>219</v>
      </c>
    </row>
    <row r="88" spans="1:38" s="2" customFormat="1" ht="26.25" customHeight="1" thickBot="1" x14ac:dyDescent="0.25">
      <c r="A88" s="65" t="s">
        <v>208</v>
      </c>
      <c r="B88" s="71" t="s">
        <v>222</v>
      </c>
      <c r="C88" s="75" t="s">
        <v>223</v>
      </c>
      <c r="D88" s="67"/>
      <c r="E88" s="138" t="s">
        <v>442</v>
      </c>
      <c r="F88" s="138">
        <v>0.75148788436679559</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1.8652219999999999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1.9071128049999999</v>
      </c>
      <c r="G90" s="138" t="s">
        <v>428</v>
      </c>
      <c r="H90" s="138" t="s">
        <v>428</v>
      </c>
      <c r="I90" s="138">
        <v>1.686E-2</v>
      </c>
      <c r="J90" s="138">
        <v>2.529E-2</v>
      </c>
      <c r="K90" s="138">
        <v>3.0910000000000003E-2</v>
      </c>
      <c r="L90" s="138" t="s">
        <v>428</v>
      </c>
      <c r="M90" s="138" t="s">
        <v>428</v>
      </c>
      <c r="N90" s="138">
        <v>2.6344845826784663E-4</v>
      </c>
      <c r="O90" s="138">
        <v>3.6184487039198202E-2</v>
      </c>
      <c r="P90" s="138" t="s">
        <v>430</v>
      </c>
      <c r="Q90" s="138" t="s">
        <v>430</v>
      </c>
      <c r="R90" s="138">
        <v>0.15235573490188728</v>
      </c>
      <c r="S90" s="138">
        <v>6.1735813413368836</v>
      </c>
      <c r="T90" s="138">
        <v>0.25305335343860325</v>
      </c>
      <c r="U90" s="138">
        <v>3.6025783148675411E-2</v>
      </c>
      <c r="V90" s="138">
        <v>3.5724245756682098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28.1</v>
      </c>
      <c r="AL90" s="148" t="s">
        <v>439</v>
      </c>
    </row>
    <row r="91" spans="1:38" s="2" customFormat="1" ht="26.25" customHeight="1" thickBot="1" x14ac:dyDescent="0.25">
      <c r="A91" s="65" t="s">
        <v>208</v>
      </c>
      <c r="B91" s="69" t="s">
        <v>404</v>
      </c>
      <c r="C91" s="71" t="s">
        <v>228</v>
      </c>
      <c r="D91" s="67"/>
      <c r="E91" s="138">
        <v>9.0802571621171942E-3</v>
      </c>
      <c r="F91" s="138">
        <v>2.4383907173999998E-2</v>
      </c>
      <c r="G91" s="138">
        <v>1.3778090382280149E-4</v>
      </c>
      <c r="H91" s="138">
        <v>2.0907689002499997E-2</v>
      </c>
      <c r="I91" s="138">
        <v>0.1383955775044888</v>
      </c>
      <c r="J91" s="138">
        <v>0.14058456020826962</v>
      </c>
      <c r="K91" s="138">
        <v>0.14103668231319808</v>
      </c>
      <c r="L91" s="138">
        <v>5.4410371379999996E-2</v>
      </c>
      <c r="M91" s="138">
        <v>0.27791985711822281</v>
      </c>
      <c r="N91" s="138">
        <v>3.5768287614925946E-2</v>
      </c>
      <c r="O91" s="138">
        <v>2.7272707457436339E-2</v>
      </c>
      <c r="P91" s="138">
        <v>2.6005005026157898E-6</v>
      </c>
      <c r="Q91" s="138">
        <v>6.0678345061035095E-5</v>
      </c>
      <c r="R91" s="138">
        <v>7.1171592703168983E-4</v>
      </c>
      <c r="S91" s="138">
        <v>4.746171592090194E-2</v>
      </c>
      <c r="T91" s="138">
        <v>1.4971277320060941E-2</v>
      </c>
      <c r="U91" s="138" t="s">
        <v>442</v>
      </c>
      <c r="V91" s="138">
        <v>2.5464524962194826E-2</v>
      </c>
      <c r="W91" s="138">
        <v>5.0379973500000008E-4</v>
      </c>
      <c r="X91" s="138">
        <v>5.29209270585E-3</v>
      </c>
      <c r="Y91" s="138">
        <v>2.6156848807499999E-3</v>
      </c>
      <c r="Z91" s="138">
        <v>2.6156848807499999E-3</v>
      </c>
      <c r="AA91" s="138">
        <v>2.6156848807499999E-3</v>
      </c>
      <c r="AB91" s="138">
        <v>1.3139147348100001E-2</v>
      </c>
      <c r="AC91" s="138" t="s">
        <v>442</v>
      </c>
      <c r="AD91" s="138" t="s">
        <v>442</v>
      </c>
      <c r="AE91" s="55"/>
      <c r="AF91" s="147" t="s">
        <v>428</v>
      </c>
      <c r="AG91" s="147" t="s">
        <v>428</v>
      </c>
      <c r="AH91" s="147" t="s">
        <v>428</v>
      </c>
      <c r="AI91" s="147" t="s">
        <v>428</v>
      </c>
      <c r="AJ91" s="147" t="s">
        <v>428</v>
      </c>
      <c r="AK91" s="147">
        <v>5037.9973499999996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18.198349178421253</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6.2502737293321064E-7</v>
      </c>
      <c r="X98" s="138" t="s">
        <v>428</v>
      </c>
      <c r="Y98" s="138" t="s">
        <v>428</v>
      </c>
      <c r="Z98" s="138" t="s">
        <v>428</v>
      </c>
      <c r="AA98" s="138" t="s">
        <v>428</v>
      </c>
      <c r="AB98" s="138" t="s">
        <v>428</v>
      </c>
      <c r="AC98" s="138" t="s">
        <v>428</v>
      </c>
      <c r="AD98" s="138">
        <v>7.48535775967917E-3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3.8566228597892466E-2</v>
      </c>
      <c r="F99" s="138">
        <v>7.9257164743549691</v>
      </c>
      <c r="G99" s="138" t="s">
        <v>428</v>
      </c>
      <c r="H99" s="138">
        <v>10.448657983352657</v>
      </c>
      <c r="I99" s="138">
        <v>0.18538843841485583</v>
      </c>
      <c r="J99" s="138">
        <v>0.28457754479458924</v>
      </c>
      <c r="K99" s="138">
        <v>0.5423427595880973</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1038.8810000000001</v>
      </c>
      <c r="AL99" s="45" t="s">
        <v>245</v>
      </c>
    </row>
    <row r="100" spans="1:38" s="2" customFormat="1" ht="26.25" customHeight="1" thickBot="1" x14ac:dyDescent="0.25">
      <c r="A100" s="65" t="s">
        <v>243</v>
      </c>
      <c r="B100" s="65" t="s">
        <v>246</v>
      </c>
      <c r="C100" s="66" t="s">
        <v>408</v>
      </c>
      <c r="D100" s="79"/>
      <c r="E100" s="138">
        <v>0.59575296143537559</v>
      </c>
      <c r="F100" s="138">
        <v>25.007162329182179</v>
      </c>
      <c r="G100" s="138" t="s">
        <v>428</v>
      </c>
      <c r="H100" s="138">
        <v>32.127258975417575</v>
      </c>
      <c r="I100" s="138">
        <v>0.41883748870781545</v>
      </c>
      <c r="J100" s="138">
        <v>0.63763464148245808</v>
      </c>
      <c r="K100" s="138">
        <v>0.9947828786855224</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5506.954999999999</v>
      </c>
      <c r="AL100" s="45" t="s">
        <v>245</v>
      </c>
    </row>
    <row r="101" spans="1:38" s="2" customFormat="1" ht="26.25" customHeight="1" thickBot="1" x14ac:dyDescent="0.25">
      <c r="A101" s="65" t="s">
        <v>243</v>
      </c>
      <c r="B101" s="65" t="s">
        <v>247</v>
      </c>
      <c r="C101" s="66" t="s">
        <v>248</v>
      </c>
      <c r="D101" s="79"/>
      <c r="E101" s="138">
        <v>4.131186665882608E-2</v>
      </c>
      <c r="F101" s="138">
        <v>0.17685762792227733</v>
      </c>
      <c r="G101" s="138" t="s">
        <v>428</v>
      </c>
      <c r="H101" s="138">
        <v>0.82500388207154829</v>
      </c>
      <c r="I101" s="138">
        <v>6.6932332359120085E-3</v>
      </c>
      <c r="J101" s="138">
        <v>2.2048297718298381E-2</v>
      </c>
      <c r="K101" s="138">
        <v>5.5120744295745955E-2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4328.1230000000005</v>
      </c>
      <c r="AL101" s="45" t="s">
        <v>245</v>
      </c>
    </row>
    <row r="102" spans="1:38" s="2" customFormat="1" ht="26.25" customHeight="1" thickBot="1" x14ac:dyDescent="0.25">
      <c r="A102" s="65" t="s">
        <v>243</v>
      </c>
      <c r="B102" s="65" t="s">
        <v>249</v>
      </c>
      <c r="C102" s="66" t="s">
        <v>386</v>
      </c>
      <c r="D102" s="79"/>
      <c r="E102" s="138">
        <v>2.2797320441571437E-3</v>
      </c>
      <c r="F102" s="138">
        <v>1.0974425118303517</v>
      </c>
      <c r="G102" s="138" t="s">
        <v>428</v>
      </c>
      <c r="H102" s="138">
        <v>4.5410665443452274</v>
      </c>
      <c r="I102" s="138">
        <v>7.9343000000000018E-3</v>
      </c>
      <c r="J102" s="138">
        <v>0.17882750000000003</v>
      </c>
      <c r="K102" s="138">
        <v>1.2202605000000002</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1508.3500000000001</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1.2509280782042297E-3</v>
      </c>
      <c r="F104" s="138">
        <v>1.667881049386285E-3</v>
      </c>
      <c r="G104" s="138" t="s">
        <v>428</v>
      </c>
      <c r="H104" s="138">
        <v>1.7119185280000174E-2</v>
      </c>
      <c r="I104" s="138">
        <v>1.9336098082191785E-5</v>
      </c>
      <c r="J104" s="138">
        <v>6.369538191780823E-5</v>
      </c>
      <c r="K104" s="138">
        <v>1.5923845479452056E-4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10.5</v>
      </c>
      <c r="AL104" s="45" t="s">
        <v>245</v>
      </c>
    </row>
    <row r="105" spans="1:38" s="2" customFormat="1" ht="26.25" customHeight="1" thickBot="1" x14ac:dyDescent="0.25">
      <c r="A105" s="65" t="s">
        <v>243</v>
      </c>
      <c r="B105" s="65" t="s">
        <v>254</v>
      </c>
      <c r="C105" s="66" t="s">
        <v>255</v>
      </c>
      <c r="D105" s="79"/>
      <c r="E105" s="138">
        <v>3.864443411164932E-2</v>
      </c>
      <c r="F105" s="138">
        <v>0.1954051514950392</v>
      </c>
      <c r="G105" s="138" t="s">
        <v>428</v>
      </c>
      <c r="H105" s="138">
        <v>0.90538987246985525</v>
      </c>
      <c r="I105" s="138">
        <v>7.3183561643835621E-3</v>
      </c>
      <c r="J105" s="138">
        <v>1.150027397260274E-2</v>
      </c>
      <c r="K105" s="138">
        <v>2.5091506849315062E-2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106</v>
      </c>
      <c r="AL105" s="45" t="s">
        <v>245</v>
      </c>
    </row>
    <row r="106" spans="1:38" s="2" customFormat="1" ht="26.25" customHeight="1" thickBot="1" x14ac:dyDescent="0.25">
      <c r="A106" s="65" t="s">
        <v>243</v>
      </c>
      <c r="B106" s="65" t="s">
        <v>256</v>
      </c>
      <c r="C106" s="66" t="s">
        <v>257</v>
      </c>
      <c r="D106" s="79"/>
      <c r="E106" s="138">
        <v>1.8642790898630132E-3</v>
      </c>
      <c r="F106" s="138">
        <v>7.5392563120355522E-3</v>
      </c>
      <c r="G106" s="138" t="s">
        <v>428</v>
      </c>
      <c r="H106" s="138">
        <v>4.3677684671037179E-2</v>
      </c>
      <c r="I106" s="138">
        <v>3.6986301369863013E-4</v>
      </c>
      <c r="J106" s="138">
        <v>5.9178082191780809E-4</v>
      </c>
      <c r="K106" s="138">
        <v>1.2575342465753424E-3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7.5</v>
      </c>
      <c r="AL106" s="45" t="s">
        <v>245</v>
      </c>
    </row>
    <row r="107" spans="1:38" s="2" customFormat="1" ht="26.25" customHeight="1" thickBot="1" x14ac:dyDescent="0.25">
      <c r="A107" s="65" t="s">
        <v>243</v>
      </c>
      <c r="B107" s="65" t="s">
        <v>258</v>
      </c>
      <c r="C107" s="66" t="s">
        <v>379</v>
      </c>
      <c r="D107" s="79"/>
      <c r="E107" s="138">
        <v>2.3901649035264004E-2</v>
      </c>
      <c r="F107" s="138">
        <v>0.35392499999999999</v>
      </c>
      <c r="G107" s="138" t="s">
        <v>428</v>
      </c>
      <c r="H107" s="138">
        <v>0.29149619801702409</v>
      </c>
      <c r="I107" s="138">
        <v>6.4350000000000006E-3</v>
      </c>
      <c r="J107" s="138">
        <v>8.5800000000000001E-2</v>
      </c>
      <c r="K107" s="138">
        <v>0.40755000000000002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2145</v>
      </c>
      <c r="AL107" s="45" t="s">
        <v>245</v>
      </c>
    </row>
    <row r="108" spans="1:38" s="2" customFormat="1" ht="26.25" customHeight="1" thickBot="1" x14ac:dyDescent="0.25">
      <c r="A108" s="65" t="s">
        <v>243</v>
      </c>
      <c r="B108" s="65" t="s">
        <v>259</v>
      </c>
      <c r="C108" s="66" t="s">
        <v>380</v>
      </c>
      <c r="D108" s="79"/>
      <c r="E108" s="138">
        <v>7.6698448128000002E-2</v>
      </c>
      <c r="F108" s="138">
        <v>1.2856320000000001</v>
      </c>
      <c r="G108" s="138" t="s">
        <v>428</v>
      </c>
      <c r="H108" s="138">
        <v>1.6038291340799999</v>
      </c>
      <c r="I108" s="138">
        <v>2.3807999999999999E-2</v>
      </c>
      <c r="J108" s="138">
        <v>0.23808000000000001</v>
      </c>
      <c r="K108" s="138">
        <v>0.47616000000000003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11904</v>
      </c>
      <c r="AL108" s="45" t="s">
        <v>245</v>
      </c>
    </row>
    <row r="109" spans="1:38" s="2" customFormat="1" ht="26.25" customHeight="1" thickBot="1" x14ac:dyDescent="0.25">
      <c r="A109" s="65" t="s">
        <v>243</v>
      </c>
      <c r="B109" s="65" t="s">
        <v>260</v>
      </c>
      <c r="C109" s="66" t="s">
        <v>381</v>
      </c>
      <c r="D109" s="79"/>
      <c r="E109" s="138">
        <v>2.007442944000001E-2</v>
      </c>
      <c r="F109" s="138">
        <v>0.42748380000000002</v>
      </c>
      <c r="G109" s="138" t="s">
        <v>428</v>
      </c>
      <c r="H109" s="138">
        <v>0.57752589312000024</v>
      </c>
      <c r="I109" s="138">
        <v>1.7484000000000003E-2</v>
      </c>
      <c r="J109" s="138">
        <v>9.6162000000000011E-2</v>
      </c>
      <c r="K109" s="138">
        <v>9.6162000000000011E-2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874.2</v>
      </c>
      <c r="AL109" s="45" t="s">
        <v>245</v>
      </c>
    </row>
    <row r="110" spans="1:38" s="2" customFormat="1" ht="26.25" customHeight="1" thickBot="1" x14ac:dyDescent="0.25">
      <c r="A110" s="65" t="s">
        <v>243</v>
      </c>
      <c r="B110" s="65" t="s">
        <v>261</v>
      </c>
      <c r="C110" s="66" t="s">
        <v>382</v>
      </c>
      <c r="D110" s="79"/>
      <c r="E110" s="138">
        <v>4.0402132634648012E-3</v>
      </c>
      <c r="F110" s="138">
        <v>0.141129801</v>
      </c>
      <c r="G110" s="138" t="s">
        <v>428</v>
      </c>
      <c r="H110" s="138">
        <v>8.4807617136510402E-2</v>
      </c>
      <c r="I110" s="138">
        <v>5.331391999999999E-3</v>
      </c>
      <c r="J110" s="138">
        <v>4.1379759999999995E-2</v>
      </c>
      <c r="K110" s="138">
        <v>4.1379759999999995E-2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288.60899999999998</v>
      </c>
      <c r="AL110" s="45" t="s">
        <v>245</v>
      </c>
    </row>
    <row r="111" spans="1:38" s="2" customFormat="1" ht="26.25" customHeight="1" thickBot="1" x14ac:dyDescent="0.25">
      <c r="A111" s="65" t="s">
        <v>243</v>
      </c>
      <c r="B111" s="65" t="s">
        <v>262</v>
      </c>
      <c r="C111" s="66" t="s">
        <v>376</v>
      </c>
      <c r="D111" s="79"/>
      <c r="E111" s="138">
        <v>1.2350774653425571E-2</v>
      </c>
      <c r="F111" s="138">
        <v>0.35616811000000004</v>
      </c>
      <c r="G111" s="138" t="s">
        <v>428</v>
      </c>
      <c r="H111" s="138">
        <v>0.21320213072046224</v>
      </c>
      <c r="I111" s="138">
        <v>7.7018200000000001E-4</v>
      </c>
      <c r="J111" s="138">
        <v>1.485351E-3</v>
      </c>
      <c r="K111" s="138">
        <v>3.3007799999999997E-3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188.57666666666665</v>
      </c>
      <c r="AL111" s="45" t="s">
        <v>245</v>
      </c>
    </row>
    <row r="112" spans="1:38" s="2" customFormat="1" ht="26.25" customHeight="1" thickBot="1" x14ac:dyDescent="0.25">
      <c r="A112" s="65" t="s">
        <v>263</v>
      </c>
      <c r="B112" s="65" t="s">
        <v>264</v>
      </c>
      <c r="C112" s="66" t="s">
        <v>265</v>
      </c>
      <c r="D112" s="67"/>
      <c r="E112" s="138">
        <v>13.943268876867386</v>
      </c>
      <c r="F112" s="138" t="s">
        <v>428</v>
      </c>
      <c r="G112" s="138" t="s">
        <v>428</v>
      </c>
      <c r="H112" s="138">
        <v>19.525468200000002</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362395300.00000012</v>
      </c>
      <c r="AL112" s="45" t="s">
        <v>418</v>
      </c>
    </row>
    <row r="113" spans="1:38" s="2" customFormat="1" ht="26.25" customHeight="1" thickBot="1" x14ac:dyDescent="0.25">
      <c r="A113" s="65" t="s">
        <v>263</v>
      </c>
      <c r="B113" s="80" t="s">
        <v>266</v>
      </c>
      <c r="C113" s="81" t="s">
        <v>267</v>
      </c>
      <c r="D113" s="67"/>
      <c r="E113" s="138">
        <v>6.0489033657210589</v>
      </c>
      <c r="F113" s="138" t="s">
        <v>429</v>
      </c>
      <c r="G113" s="138" t="s">
        <v>428</v>
      </c>
      <c r="H113" s="138">
        <v>34.72765811896911</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157215.22472598183</v>
      </c>
      <c r="AL113" s="148" t="s">
        <v>435</v>
      </c>
    </row>
    <row r="114" spans="1:38" s="2" customFormat="1" ht="26.25" customHeight="1" thickBot="1" x14ac:dyDescent="0.25">
      <c r="A114" s="65" t="s">
        <v>263</v>
      </c>
      <c r="B114" s="80" t="s">
        <v>268</v>
      </c>
      <c r="C114" s="81" t="s">
        <v>387</v>
      </c>
      <c r="D114" s="67"/>
      <c r="E114" s="138">
        <v>0.1590376638508593</v>
      </c>
      <c r="F114" s="138" t="s">
        <v>442</v>
      </c>
      <c r="G114" s="138" t="s">
        <v>428</v>
      </c>
      <c r="H114" s="138">
        <v>0.53735500000000003</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4133500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9.5415628672729476</v>
      </c>
      <c r="F116" s="138" t="s">
        <v>429</v>
      </c>
      <c r="G116" s="138" t="s">
        <v>428</v>
      </c>
      <c r="H116" s="138">
        <v>11.140923782141339</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247991.88542443895</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4.2198900000000004E-2</v>
      </c>
      <c r="J119" s="138">
        <v>1.054322</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1423.8240000000001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8.1615999999999998E-3</v>
      </c>
      <c r="J120" s="138">
        <v>5.101E-2</v>
      </c>
      <c r="K120" s="138">
        <v>0.20404</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2040.4</v>
      </c>
      <c r="AL120" s="148" t="s">
        <v>434</v>
      </c>
    </row>
    <row r="121" spans="1:38" s="2" customFormat="1" ht="26.25" customHeight="1" thickBot="1" x14ac:dyDescent="0.25">
      <c r="A121" s="65" t="s">
        <v>263</v>
      </c>
      <c r="B121" s="65" t="s">
        <v>279</v>
      </c>
      <c r="C121" s="71" t="s">
        <v>280</v>
      </c>
      <c r="D121" s="68"/>
      <c r="E121" s="138" t="s">
        <v>442</v>
      </c>
      <c r="F121" s="138">
        <v>4.7501585851054804</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2.1512081666666658</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0.1211475318896523</v>
      </c>
      <c r="G125" s="138" t="s">
        <v>428</v>
      </c>
      <c r="H125" s="138" t="s">
        <v>428</v>
      </c>
      <c r="I125" s="138">
        <v>4.9353655230000011E-5</v>
      </c>
      <c r="J125" s="138">
        <v>3.2752880289000009E-4</v>
      </c>
      <c r="K125" s="138">
        <v>6.9244673853000006E-4</v>
      </c>
      <c r="L125" s="138" t="s">
        <v>442</v>
      </c>
      <c r="M125" s="138" t="s">
        <v>428</v>
      </c>
      <c r="N125" s="138" t="s">
        <v>428</v>
      </c>
      <c r="O125" s="138" t="s">
        <v>428</v>
      </c>
      <c r="P125" s="138">
        <v>2.2003202339589731E-2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1476.85196</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6.8289360000000007E-2</v>
      </c>
      <c r="I126" s="138" t="s">
        <v>442</v>
      </c>
      <c r="J126" s="138" t="s">
        <v>442</v>
      </c>
      <c r="K126" s="138" t="s">
        <v>442</v>
      </c>
      <c r="L126" s="138" t="s">
        <v>442</v>
      </c>
      <c r="M126" s="138">
        <v>0.15934184000000001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6.2576800000000007E-4</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1.5866045014500001E-2</v>
      </c>
      <c r="F129" s="138">
        <v>0.13495256679000001</v>
      </c>
      <c r="G129" s="138">
        <v>8.5713116745000006E-4</v>
      </c>
      <c r="H129" s="138" t="s">
        <v>442</v>
      </c>
      <c r="I129" s="138">
        <v>7.2947333400000009E-5</v>
      </c>
      <c r="J129" s="138">
        <v>1.2765783345E-4</v>
      </c>
      <c r="K129" s="138">
        <v>1.823683335E-4</v>
      </c>
      <c r="L129" s="138">
        <v>2.5531566690000006E-6</v>
      </c>
      <c r="M129" s="138">
        <v>1.2765783345000002E-3</v>
      </c>
      <c r="N129" s="138">
        <v>2.3707883355000004E-2</v>
      </c>
      <c r="O129" s="138">
        <v>1.8236833350000002E-3</v>
      </c>
      <c r="P129" s="138">
        <v>1.0212626676E-3</v>
      </c>
      <c r="Q129" s="138">
        <v>0.65347098929535874</v>
      </c>
      <c r="R129" s="138">
        <v>0.63140655996303341</v>
      </c>
      <c r="S129" s="138">
        <v>0.34836223997960464</v>
      </c>
      <c r="T129" s="138">
        <v>2.5531566690000004E-3</v>
      </c>
      <c r="U129" s="138" t="s">
        <v>430</v>
      </c>
      <c r="V129" s="138" t="s">
        <v>442</v>
      </c>
      <c r="W129" s="138">
        <v>7.1026817756999986E-3</v>
      </c>
      <c r="X129" s="138">
        <v>2.7355250024999999E-6</v>
      </c>
      <c r="Y129" s="138">
        <v>1.1853941677500001E-5</v>
      </c>
      <c r="Z129" s="138">
        <v>1.1853941677500001E-5</v>
      </c>
      <c r="AA129" s="138" t="s">
        <v>442</v>
      </c>
      <c r="AB129" s="138">
        <v>2.6443408357500003E-5</v>
      </c>
      <c r="AC129" s="138">
        <v>9.1184166750000011E-3</v>
      </c>
      <c r="AD129" s="138">
        <v>1.3987651179450002E-2</v>
      </c>
      <c r="AE129" s="55"/>
      <c r="AF129" s="147" t="s">
        <v>428</v>
      </c>
      <c r="AG129" s="147" t="s">
        <v>428</v>
      </c>
      <c r="AH129" s="147" t="s">
        <v>428</v>
      </c>
      <c r="AI129" s="147" t="s">
        <v>428</v>
      </c>
      <c r="AJ129" s="147" t="s">
        <v>428</v>
      </c>
      <c r="AK129" s="147">
        <v>18.236833350000001</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2.5434749999999999E-3</v>
      </c>
      <c r="F133" s="138">
        <v>4.0079E-5</v>
      </c>
      <c r="G133" s="138">
        <v>3.4837900000000001E-4</v>
      </c>
      <c r="H133" s="138" t="s">
        <v>442</v>
      </c>
      <c r="I133" s="138">
        <v>1.069801E-4</v>
      </c>
      <c r="J133" s="138">
        <v>1.069801E-4</v>
      </c>
      <c r="K133" s="138">
        <v>1.1888047999999999E-4</v>
      </c>
      <c r="L133" s="138" t="s">
        <v>442</v>
      </c>
      <c r="M133" s="138">
        <v>4.3162000000000007E-4</v>
      </c>
      <c r="N133" s="138">
        <v>9.2582490000000009E-5</v>
      </c>
      <c r="O133" s="138">
        <v>1.5507489999999999E-5</v>
      </c>
      <c r="P133" s="138">
        <v>4.5936699999999994E-3</v>
      </c>
      <c r="Q133" s="138">
        <v>4.1959629999999999E-5</v>
      </c>
      <c r="R133" s="138">
        <v>4.1805479999999997E-5</v>
      </c>
      <c r="S133" s="138">
        <v>3.8321689999999995E-5</v>
      </c>
      <c r="T133" s="138">
        <v>5.3428389999999991E-5</v>
      </c>
      <c r="U133" s="138">
        <v>6.0981740000000002E-5</v>
      </c>
      <c r="V133" s="138">
        <v>4.9364996000000004E-4</v>
      </c>
      <c r="W133" s="138">
        <v>8.3240999999999998E-5</v>
      </c>
      <c r="X133" s="138">
        <v>4.0695599999999994E-8</v>
      </c>
      <c r="Y133" s="138">
        <v>2.222843E-8</v>
      </c>
      <c r="Z133" s="138">
        <v>1.9854520000000001E-8</v>
      </c>
      <c r="AA133" s="138">
        <v>2.1550169999999999E-8</v>
      </c>
      <c r="AB133" s="138">
        <v>1.0432871999999998E-7</v>
      </c>
      <c r="AC133" s="138">
        <v>4.6244999999999999E-4</v>
      </c>
      <c r="AD133" s="138">
        <v>1.26403E-3</v>
      </c>
      <c r="AE133" s="55"/>
      <c r="AF133" s="147" t="s">
        <v>428</v>
      </c>
      <c r="AG133" s="147" t="s">
        <v>428</v>
      </c>
      <c r="AH133" s="147" t="s">
        <v>428</v>
      </c>
      <c r="AI133" s="147" t="s">
        <v>428</v>
      </c>
      <c r="AJ133" s="147" t="s">
        <v>428</v>
      </c>
      <c r="AK133" s="147">
        <v>3083</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1.1511503999999999</v>
      </c>
      <c r="X135" s="138">
        <v>3.4342653599999995E-4</v>
      </c>
      <c r="Y135" s="138">
        <v>1.5540530399999997E-3</v>
      </c>
      <c r="Z135" s="138">
        <v>1.5540530399999997E-3</v>
      </c>
      <c r="AA135" s="138" t="s">
        <v>442</v>
      </c>
      <c r="AB135" s="138">
        <v>3.4515326159999995E-3</v>
      </c>
      <c r="AC135" s="138" t="s">
        <v>442</v>
      </c>
      <c r="AD135" s="138">
        <v>1.9569556799999999</v>
      </c>
      <c r="AE135" s="55"/>
      <c r="AF135" s="147" t="s">
        <v>428</v>
      </c>
      <c r="AG135" s="147" t="s">
        <v>428</v>
      </c>
      <c r="AH135" s="147" t="s">
        <v>428</v>
      </c>
      <c r="AI135" s="147" t="s">
        <v>428</v>
      </c>
      <c r="AJ135" s="147" t="s">
        <v>428</v>
      </c>
      <c r="AK135" s="147">
        <v>3.8371679999999997</v>
      </c>
      <c r="AL135" s="148" t="s">
        <v>432</v>
      </c>
    </row>
    <row r="136" spans="1:38" s="2" customFormat="1" ht="26.25" customHeight="1" thickBot="1" x14ac:dyDescent="0.25">
      <c r="A136" s="65" t="s">
        <v>288</v>
      </c>
      <c r="B136" s="65" t="s">
        <v>313</v>
      </c>
      <c r="C136" s="66" t="s">
        <v>314</v>
      </c>
      <c r="D136" s="67"/>
      <c r="E136" s="138" t="s">
        <v>428</v>
      </c>
      <c r="F136" s="138">
        <v>5.492246688E-3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0.42821598999999999</v>
      </c>
      <c r="J139" s="138">
        <v>0.42821598999999999</v>
      </c>
      <c r="K139" s="138">
        <v>0.42821598999999999</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5.0095254419396991</v>
      </c>
      <c r="X139" s="138">
        <v>1.35596894933829E-2</v>
      </c>
      <c r="Y139" s="138">
        <v>1.6487401987792458E-2</v>
      </c>
      <c r="Z139" s="138">
        <v>6.2447391462317819E-3</v>
      </c>
      <c r="AA139" s="138">
        <v>9.3350094652163568E-4</v>
      </c>
      <c r="AB139" s="138">
        <v>3.7225331573928773E-2</v>
      </c>
      <c r="AC139" s="138" t="s">
        <v>442</v>
      </c>
      <c r="AD139" s="138">
        <v>6.4263047465144529</v>
      </c>
      <c r="AE139" s="55"/>
      <c r="AF139" s="147" t="s">
        <v>428</v>
      </c>
      <c r="AG139" s="147" t="s">
        <v>428</v>
      </c>
      <c r="AH139" s="147" t="s">
        <v>428</v>
      </c>
      <c r="AI139" s="147" t="s">
        <v>428</v>
      </c>
      <c r="AJ139" s="147" t="s">
        <v>428</v>
      </c>
      <c r="AK139" s="147">
        <v>9.5784717658913046</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124.32626232362321</v>
      </c>
      <c r="F141" s="19">
        <f t="shared" ref="F141:AD141" si="0">SUM(F14:F140)</f>
        <v>112.96329953241278</v>
      </c>
      <c r="G141" s="19">
        <f t="shared" si="0"/>
        <v>27.282486671162921</v>
      </c>
      <c r="H141" s="19">
        <f t="shared" si="0"/>
        <v>119.58483595446462</v>
      </c>
      <c r="I141" s="19">
        <f t="shared" si="0"/>
        <v>16.141320822518381</v>
      </c>
      <c r="J141" s="19">
        <f t="shared" si="0"/>
        <v>28.880130697444322</v>
      </c>
      <c r="K141" s="19">
        <f t="shared" si="0"/>
        <v>75.295837718349262</v>
      </c>
      <c r="L141" s="19">
        <f t="shared" si="0"/>
        <v>2.8682852039043474</v>
      </c>
      <c r="M141" s="19">
        <f t="shared" si="0"/>
        <v>235.07360676782994</v>
      </c>
      <c r="N141" s="19">
        <f t="shared" si="0"/>
        <v>9.6722667041732393</v>
      </c>
      <c r="O141" s="19">
        <f t="shared" si="0"/>
        <v>0.31176925296373009</v>
      </c>
      <c r="P141" s="19">
        <f t="shared" si="0"/>
        <v>0.39278042627521226</v>
      </c>
      <c r="Q141" s="19">
        <f t="shared" si="0"/>
        <v>1.4487524275144714</v>
      </c>
      <c r="R141" s="19">
        <f>SUM(R14:R140)</f>
        <v>4.0253136937637217</v>
      </c>
      <c r="S141" s="19">
        <f t="shared" si="0"/>
        <v>52.280504134783783</v>
      </c>
      <c r="T141" s="19">
        <f t="shared" si="0"/>
        <v>8.902258595696237</v>
      </c>
      <c r="U141" s="19">
        <f t="shared" si="0"/>
        <v>4.4613536320585165</v>
      </c>
      <c r="V141" s="19">
        <f t="shared" si="0"/>
        <v>28.449164651737625</v>
      </c>
      <c r="W141" s="19">
        <f t="shared" si="0"/>
        <v>24.473700156878934</v>
      </c>
      <c r="X141" s="19">
        <f t="shared" si="0"/>
        <v>3.6250109039074916</v>
      </c>
      <c r="Y141" s="19">
        <f t="shared" si="0"/>
        <v>6.1157984745867644</v>
      </c>
      <c r="Z141" s="19">
        <f t="shared" si="0"/>
        <v>2.7243143739009272</v>
      </c>
      <c r="AA141" s="19">
        <f t="shared" si="0"/>
        <v>2.1975538298180259</v>
      </c>
      <c r="AB141" s="19">
        <f t="shared" si="0"/>
        <v>14.66267758221321</v>
      </c>
      <c r="AC141" s="19">
        <f t="shared" si="0"/>
        <v>2.5968367150319525</v>
      </c>
      <c r="AD141" s="19">
        <f t="shared" si="0"/>
        <v>12.375384175594961</v>
      </c>
      <c r="AE141" s="56"/>
      <c r="AF141" s="145">
        <f>SUM(AF14:AF140)</f>
        <v>283706.3405125243</v>
      </c>
      <c r="AG141" s="145">
        <f t="shared" ref="AG141:AI141" si="1">SUM(AG14:AG140)</f>
        <v>83574.480744850356</v>
      </c>
      <c r="AH141" s="145">
        <f t="shared" si="1"/>
        <v>199810.14607738092</v>
      </c>
      <c r="AI141" s="145">
        <f t="shared" si="1"/>
        <v>12140.550803953063</v>
      </c>
      <c r="AJ141" s="145">
        <f>IF(SUM(AJ14:AJ140)=0, "NA",SUM(AJ14:AJ140))</f>
        <v>358.07280672000002</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10.327303460175019</v>
      </c>
      <c r="F143" s="139">
        <v>5.4156028775816791</v>
      </c>
      <c r="G143" s="139">
        <v>1.8610697854514909E-2</v>
      </c>
      <c r="H143" s="139">
        <v>1.6031693179307596</v>
      </c>
      <c r="I143" s="139">
        <v>0.44321859768935168</v>
      </c>
      <c r="J143" s="139">
        <v>0.4432185976893519</v>
      </c>
      <c r="K143" s="139">
        <v>0.44321859768935201</v>
      </c>
      <c r="L143" s="139">
        <v>0.28714839563252503</v>
      </c>
      <c r="M143" s="139">
        <v>82.659017350483381</v>
      </c>
      <c r="N143" s="139">
        <v>3.7744753645571283E-2</v>
      </c>
      <c r="O143" s="139">
        <v>3.0660259526545504E-4</v>
      </c>
      <c r="P143" s="139">
        <v>1.4921967792623305E-2</v>
      </c>
      <c r="Q143" s="139">
        <v>4.7258193208679053E-4</v>
      </c>
      <c r="R143" s="139">
        <v>1.3169798606106268E-2</v>
      </c>
      <c r="S143" s="139">
        <v>9.2186395649880206E-3</v>
      </c>
      <c r="T143" s="139">
        <v>3.3357592577236074E-3</v>
      </c>
      <c r="U143" s="139">
        <v>3.3195867364267125E-4</v>
      </c>
      <c r="V143" s="139">
        <v>5.5533863502357186E-2</v>
      </c>
      <c r="W143" s="139">
        <v>1.0658243000000001</v>
      </c>
      <c r="X143" s="139">
        <v>2.7248465659699999E-2</v>
      </c>
      <c r="Y143" s="139">
        <v>3.0588824711000002E-2</v>
      </c>
      <c r="Z143" s="139">
        <v>2.33547566067E-2</v>
      </c>
      <c r="AA143" s="139">
        <v>2.7977352135400001E-2</v>
      </c>
      <c r="AB143" s="139">
        <v>0.10916939911279999</v>
      </c>
      <c r="AC143" s="139">
        <v>1.0658255E-3</v>
      </c>
      <c r="AD143" s="139">
        <v>2.1317680000000001E-4</v>
      </c>
      <c r="AE143" s="58"/>
      <c r="AF143" s="144">
        <v>84024.314242043765</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6.8479342616567376</v>
      </c>
      <c r="F144" s="139">
        <v>0.53224970274286165</v>
      </c>
      <c r="G144" s="139">
        <v>7.1559093143633906E-3</v>
      </c>
      <c r="H144" s="139">
        <v>8.9901563011797279E-3</v>
      </c>
      <c r="I144" s="139">
        <v>0.45676423537845684</v>
      </c>
      <c r="J144" s="139">
        <v>0.45676423537845678</v>
      </c>
      <c r="K144" s="139">
        <v>0.45676423537845673</v>
      </c>
      <c r="L144" s="139">
        <v>0.3154835920753401</v>
      </c>
      <c r="M144" s="139">
        <v>2.6948833282520268</v>
      </c>
      <c r="N144" s="139">
        <v>2.8918677900925503E-4</v>
      </c>
      <c r="O144" s="139">
        <v>2.5626487197316752E-5</v>
      </c>
      <c r="P144" s="139">
        <v>2.6955071834370093E-3</v>
      </c>
      <c r="Q144" s="139">
        <v>5.1085770718804969E-5</v>
      </c>
      <c r="R144" s="139">
        <v>4.3101874053393429E-3</v>
      </c>
      <c r="S144" s="139">
        <v>2.8908212678174878E-3</v>
      </c>
      <c r="T144" s="139">
        <v>1.0501400392669512E-4</v>
      </c>
      <c r="U144" s="139">
        <v>5.0918567042976433E-5</v>
      </c>
      <c r="V144" s="139">
        <v>9.1603259574609009E-3</v>
      </c>
      <c r="W144" s="139">
        <v>0.48739830000000001</v>
      </c>
      <c r="X144" s="139">
        <v>1.40545935658E-2</v>
      </c>
      <c r="Y144" s="139">
        <v>1.57509426225E-2</v>
      </c>
      <c r="Z144" s="139">
        <v>1.2357870303300001E-2</v>
      </c>
      <c r="AA144" s="139">
        <v>1.30873876835E-2</v>
      </c>
      <c r="AB144" s="139">
        <v>5.5250794175100003E-2</v>
      </c>
      <c r="AC144" s="139">
        <v>4.8739840000000003E-4</v>
      </c>
      <c r="AD144" s="139">
        <v>9.7591399999999995E-5</v>
      </c>
      <c r="AE144" s="58"/>
      <c r="AF144" s="144">
        <v>21880.918686898949</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24.236418858759777</v>
      </c>
      <c r="F145" s="139">
        <v>0.78237995779161362</v>
      </c>
      <c r="G145" s="139">
        <v>1.2753501142635168E-2</v>
      </c>
      <c r="H145" s="139">
        <v>1.2472634444020938E-2</v>
      </c>
      <c r="I145" s="139">
        <v>0.4327975852068433</v>
      </c>
      <c r="J145" s="139">
        <v>0.43279758520684325</v>
      </c>
      <c r="K145" s="139">
        <v>0.43279758520684275</v>
      </c>
      <c r="L145" s="139">
        <v>0.29208393827551804</v>
      </c>
      <c r="M145" s="139">
        <v>5.0494238325191576</v>
      </c>
      <c r="N145" s="139">
        <v>4.445811023156876E-4</v>
      </c>
      <c r="O145" s="139">
        <v>4.521302383947624E-5</v>
      </c>
      <c r="P145" s="139">
        <v>4.7888774137003183E-3</v>
      </c>
      <c r="Q145" s="139">
        <v>9.0396422772679163E-5</v>
      </c>
      <c r="R145" s="139">
        <v>7.6780079536732547E-3</v>
      </c>
      <c r="S145" s="139">
        <v>5.1488633598522748E-3</v>
      </c>
      <c r="T145" s="139">
        <v>1.812964689520046E-4</v>
      </c>
      <c r="U145" s="139">
        <v>9.0366797866405873E-5</v>
      </c>
      <c r="V145" s="139">
        <v>1.6265134868764852E-2</v>
      </c>
      <c r="W145" s="139">
        <v>0.26318140000000001</v>
      </c>
      <c r="X145" s="139">
        <v>3.7773680173000001E-3</v>
      </c>
      <c r="Y145" s="139">
        <v>2.2874061879800001E-2</v>
      </c>
      <c r="Z145" s="139">
        <v>2.5560190248099999E-2</v>
      </c>
      <c r="AA145" s="139">
        <v>5.8759058040000001E-3</v>
      </c>
      <c r="AB145" s="139">
        <v>5.8087525949200004E-2</v>
      </c>
      <c r="AC145" s="139">
        <v>2.579034E-4</v>
      </c>
      <c r="AD145" s="139">
        <v>5.2281299999999997E-5</v>
      </c>
      <c r="AE145" s="58"/>
      <c r="AF145" s="144">
        <v>38945.182576543048</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3.7939705788302171E-2</v>
      </c>
      <c r="F146" s="139">
        <v>0.25418612628734666</v>
      </c>
      <c r="G146" s="139">
        <v>4.6889857424177981E-5</v>
      </c>
      <c r="H146" s="139">
        <v>3.3372735930360827E-4</v>
      </c>
      <c r="I146" s="139">
        <v>6.2339071415215431E-3</v>
      </c>
      <c r="J146" s="139">
        <v>6.233907141521544E-3</v>
      </c>
      <c r="K146" s="139">
        <v>6.2339071415215414E-3</v>
      </c>
      <c r="L146" s="139">
        <v>8.7555782129746884E-4</v>
      </c>
      <c r="M146" s="139">
        <v>1.589504188812094</v>
      </c>
      <c r="N146" s="139">
        <v>1.5436375163265168E-4</v>
      </c>
      <c r="O146" s="139">
        <v>1.1112516642645598E-4</v>
      </c>
      <c r="P146" s="139">
        <v>5.0099950866559972E-5</v>
      </c>
      <c r="Q146" s="139">
        <v>1.7275845126399994E-6</v>
      </c>
      <c r="R146" s="139">
        <v>4.9932535231503707E-4</v>
      </c>
      <c r="S146" s="139">
        <v>1.878892670173057E-2</v>
      </c>
      <c r="T146" s="139">
        <v>7.8233540902694079E-4</v>
      </c>
      <c r="U146" s="139">
        <v>1.1064282676234184E-4</v>
      </c>
      <c r="V146" s="139">
        <v>1.1047500135600226E-2</v>
      </c>
      <c r="W146" s="139">
        <v>4.0473000000000002E-3</v>
      </c>
      <c r="X146" s="139">
        <v>5.6452262699999999E-5</v>
      </c>
      <c r="Y146" s="139">
        <v>7.8388974200000003E-5</v>
      </c>
      <c r="Z146" s="139">
        <v>4.1928592400000002E-5</v>
      </c>
      <c r="AA146" s="139">
        <v>8.8276723200000001E-5</v>
      </c>
      <c r="AB146" s="139">
        <v>2.6504655250000002E-4</v>
      </c>
      <c r="AC146" s="139">
        <v>4.0472E-6</v>
      </c>
      <c r="AD146" s="139">
        <v>1.9122999999999999E-6</v>
      </c>
      <c r="AE146" s="58"/>
      <c r="AF146" s="144">
        <v>255.25625090358247</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2.5218389607011571</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0.62723038020483468</v>
      </c>
      <c r="J148" s="139">
        <v>1.2349110486739787</v>
      </c>
      <c r="K148" s="139">
        <v>1.5506468239755435</v>
      </c>
      <c r="L148" s="139">
        <v>0.13555432485975813</v>
      </c>
      <c r="M148" s="139" t="s">
        <v>428</v>
      </c>
      <c r="N148" s="139">
        <v>4.99782788966679</v>
      </c>
      <c r="O148" s="139">
        <v>2.1472398732972287E-2</v>
      </c>
      <c r="P148" s="139" t="s">
        <v>428</v>
      </c>
      <c r="Q148" s="139">
        <v>5.6940121584231215E-2</v>
      </c>
      <c r="R148" s="139">
        <v>1.8698130287501058</v>
      </c>
      <c r="S148" s="139">
        <v>41.090313193570125</v>
      </c>
      <c r="T148" s="139">
        <v>0.28445320771886545</v>
      </c>
      <c r="U148" s="139">
        <v>3.1012936479510863E-2</v>
      </c>
      <c r="V148" s="139">
        <v>12.522817724240786</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0.27737823025832875</v>
      </c>
      <c r="J149" s="139">
        <v>0.51366338936727551</v>
      </c>
      <c r="K149" s="139">
        <v>1.027326778734551</v>
      </c>
      <c r="L149" s="139">
        <v>1.0889663854586241E-2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120.11885474955596</v>
      </c>
      <c r="F152" s="13">
        <f t="shared" ref="F152:AD152" si="2">SUM(F$141, F$151, IF(AND(ISNUMBER(SEARCH($B$4,"AT|BE|CH|GB|IE|LT|LU|NL")),SUM(F$143:F$149)&gt;0),SUM(F$143:F$149)-SUM(F$27:F$33),0))</f>
        <v>112.74081942804349</v>
      </c>
      <c r="G152" s="13">
        <f t="shared" si="2"/>
        <v>27.279347191829398</v>
      </c>
      <c r="H152" s="13">
        <f t="shared" si="2"/>
        <v>119.56587331809273</v>
      </c>
      <c r="I152" s="13">
        <f t="shared" si="2"/>
        <v>15.933565646079833</v>
      </c>
      <c r="J152" s="13">
        <f t="shared" si="2"/>
        <v>28.614032621808533</v>
      </c>
      <c r="K152" s="13">
        <f t="shared" si="2"/>
        <v>74.970799156151784</v>
      </c>
      <c r="L152" s="13">
        <f t="shared" si="2"/>
        <v>2.75901257948727</v>
      </c>
      <c r="M152" s="13">
        <f t="shared" si="2"/>
        <v>233.31624243297546</v>
      </c>
      <c r="N152" s="13">
        <f t="shared" si="2"/>
        <v>9.3342869654266121</v>
      </c>
      <c r="O152" s="13">
        <f t="shared" si="2"/>
        <v>0.31030480648676823</v>
      </c>
      <c r="P152" s="13">
        <f t="shared" si="2"/>
        <v>0.39152507406794657</v>
      </c>
      <c r="Q152" s="13">
        <f t="shared" si="2"/>
        <v>1.4448816790651573</v>
      </c>
      <c r="R152" s="13">
        <f t="shared" si="2"/>
        <v>3.8971268246203756</v>
      </c>
      <c r="S152" s="13">
        <f t="shared" si="2"/>
        <v>49.504090605516978</v>
      </c>
      <c r="T152" s="13">
        <f t="shared" si="2"/>
        <v>8.8829679659843794</v>
      </c>
      <c r="U152" s="13">
        <f t="shared" si="2"/>
        <v>4.4592346852823255</v>
      </c>
      <c r="V152" s="13">
        <f t="shared" si="2"/>
        <v>27.599298551889504</v>
      </c>
      <c r="W152" s="13">
        <f t="shared" si="2"/>
        <v>24.314015056878933</v>
      </c>
      <c r="X152" s="13">
        <f t="shared" si="2"/>
        <v>3.6208860795245914</v>
      </c>
      <c r="Y152" s="13">
        <f t="shared" si="2"/>
        <v>6.1090893679908644</v>
      </c>
      <c r="Z152" s="13">
        <f t="shared" si="2"/>
        <v>2.718204884018327</v>
      </c>
      <c r="AA152" s="13">
        <f t="shared" si="2"/>
        <v>2.1934240112685259</v>
      </c>
      <c r="AB152" s="13">
        <f t="shared" si="2"/>
        <v>14.64160434280231</v>
      </c>
      <c r="AC152" s="13">
        <f t="shared" si="2"/>
        <v>2.5966776114319523</v>
      </c>
      <c r="AD152" s="13">
        <f t="shared" si="2"/>
        <v>12.375352255094962</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-45.495021171631507</v>
      </c>
      <c r="F153" s="140">
        <v>-54.408598472184913</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74.623833577924444</v>
      </c>
      <c r="F154" s="13">
        <f>SUM(F$141, F$153, -1 * IF(OR($B$6=2005,$B$6&gt;=2020),SUM(F$99:F$122),0), IF(AND(ISNUMBER(SEARCH($B$4,"AT|BE|CH|GB|IE|LT|LU|NL")),SUM(F$143:F$149)&gt;0),SUM(F$143:F$149)-SUM(F$27:F$33),0))</f>
        <v>58.332220955858588</v>
      </c>
      <c r="G154" s="13">
        <f>SUM(G$141, G$153, IF(AND(ISNUMBER(SEARCH($B$4,"AT|BE|CH|GB|IE|LT|LU|NL")),SUM(G$143:G$149)&gt;0),SUM(G$143:G$149)-SUM(G$27:G$33),0))</f>
        <v>27.279347191829398</v>
      </c>
      <c r="H154" s="13">
        <f>SUM(H$141, H$153, IF(AND(ISNUMBER(SEARCH($B$4,"AT|BE|CH|GB|IE|LT|LU|NL")),SUM(H$143:H$149)&gt;0),SUM(H$143:H$149)-SUM(H$27:H$33),0))</f>
        <v>119.56587331809273</v>
      </c>
      <c r="I154" s="13">
        <f t="shared" ref="I154:AD154" si="3">SUM(I$141, I$153, IF(AND(ISNUMBER(SEARCH($B$4,"AT|BE|CH|GB|IE|LT|LU|NL")),SUM(I$143:I$149)&gt;0),SUM(I$143:I$149)-SUM(I$27:I$33),0))</f>
        <v>15.933565646079833</v>
      </c>
      <c r="J154" s="13">
        <f t="shared" si="3"/>
        <v>28.614032621808533</v>
      </c>
      <c r="K154" s="13">
        <f t="shared" si="3"/>
        <v>74.970799156151784</v>
      </c>
      <c r="L154" s="13">
        <f t="shared" si="3"/>
        <v>2.75901257948727</v>
      </c>
      <c r="M154" s="13">
        <f t="shared" si="3"/>
        <v>233.31624243297546</v>
      </c>
      <c r="N154" s="13">
        <f t="shared" si="3"/>
        <v>9.3342869654266121</v>
      </c>
      <c r="O154" s="13">
        <f t="shared" si="3"/>
        <v>0.31030480648676823</v>
      </c>
      <c r="P154" s="13">
        <f t="shared" si="3"/>
        <v>0.39152507406794657</v>
      </c>
      <c r="Q154" s="13">
        <f t="shared" si="3"/>
        <v>1.4448816790651573</v>
      </c>
      <c r="R154" s="13">
        <f t="shared" si="3"/>
        <v>3.8971268246203756</v>
      </c>
      <c r="S154" s="13">
        <f t="shared" si="3"/>
        <v>49.504090605516978</v>
      </c>
      <c r="T154" s="13">
        <f t="shared" si="3"/>
        <v>8.8829679659843794</v>
      </c>
      <c r="U154" s="13">
        <f t="shared" si="3"/>
        <v>4.4592346852823255</v>
      </c>
      <c r="V154" s="13">
        <f t="shared" si="3"/>
        <v>27.599298551889504</v>
      </c>
      <c r="W154" s="13">
        <f t="shared" si="3"/>
        <v>24.314015056878933</v>
      </c>
      <c r="X154" s="13">
        <f t="shared" si="3"/>
        <v>3.6208860795245914</v>
      </c>
      <c r="Y154" s="13">
        <f t="shared" si="3"/>
        <v>6.1090893679908644</v>
      </c>
      <c r="Z154" s="13">
        <f t="shared" si="3"/>
        <v>2.718204884018327</v>
      </c>
      <c r="AA154" s="13">
        <f t="shared" si="3"/>
        <v>2.1934240112685259</v>
      </c>
      <c r="AB154" s="13">
        <f t="shared" si="3"/>
        <v>14.64160434280231</v>
      </c>
      <c r="AC154" s="13">
        <f t="shared" si="3"/>
        <v>2.5966776114319523</v>
      </c>
      <c r="AD154" s="13">
        <f t="shared" si="3"/>
        <v>12.375352255094962</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8.8409414179719636</v>
      </c>
      <c r="F157" s="141">
        <v>0.34568380041120145</v>
      </c>
      <c r="G157" s="141">
        <v>0.55395285203002287</v>
      </c>
      <c r="H157" s="141" t="s">
        <v>442</v>
      </c>
      <c r="I157" s="141">
        <v>0.10367946926815369</v>
      </c>
      <c r="J157" s="141">
        <v>0.10367946926815369</v>
      </c>
      <c r="K157" s="141">
        <v>0.10367946926815369</v>
      </c>
      <c r="L157" s="141">
        <v>4.976614524871377E-2</v>
      </c>
      <c r="M157" s="141">
        <v>2.8635976100212273</v>
      </c>
      <c r="N157" s="141">
        <v>2.3265790316348419E-3</v>
      </c>
      <c r="O157" s="141">
        <v>1.7449342737261317E-4</v>
      </c>
      <c r="P157" s="141">
        <v>3.4898685474522629E-3</v>
      </c>
      <c r="Q157" s="141">
        <v>8.7246713686306573E-4</v>
      </c>
      <c r="R157" s="141">
        <v>5.8164475790871062E-3</v>
      </c>
      <c r="S157" s="141">
        <v>6.398092336995816E-3</v>
      </c>
      <c r="T157" s="141">
        <v>2.3265790316348423E-4</v>
      </c>
      <c r="U157" s="141">
        <v>3.199046168497908E-3</v>
      </c>
      <c r="V157" s="141">
        <v>0.84338489896763025</v>
      </c>
      <c r="W157" s="141" t="s">
        <v>442</v>
      </c>
      <c r="X157" s="141" t="s">
        <v>442</v>
      </c>
      <c r="Y157" s="141" t="s">
        <v>442</v>
      </c>
      <c r="Z157" s="141" t="s">
        <v>442</v>
      </c>
      <c r="AA157" s="141" t="s">
        <v>442</v>
      </c>
      <c r="AB157" s="141" t="s">
        <v>442</v>
      </c>
      <c r="AC157" s="141" t="s">
        <v>442</v>
      </c>
      <c r="AD157" s="141" t="s">
        <v>442</v>
      </c>
      <c r="AE157" s="58"/>
      <c r="AF157" s="142">
        <v>29082.237895435526</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0.16218062264607302</v>
      </c>
      <c r="F158" s="141">
        <v>5.1946763769984946E-3</v>
      </c>
      <c r="G158" s="141">
        <v>8.0720376175821978E-3</v>
      </c>
      <c r="H158" s="141" t="s">
        <v>442</v>
      </c>
      <c r="I158" s="141">
        <v>9.1329053349870721E-4</v>
      </c>
      <c r="J158" s="141">
        <v>9.1329053349870721E-4</v>
      </c>
      <c r="K158" s="141">
        <v>9.1329053349870721E-4</v>
      </c>
      <c r="L158" s="141">
        <v>4.3837945607937948E-4</v>
      </c>
      <c r="M158" s="141">
        <v>6.1725169252784338E-2</v>
      </c>
      <c r="N158" s="141">
        <v>3.3923613084676451E-5</v>
      </c>
      <c r="O158" s="141">
        <v>2.5442709813507339E-6</v>
      </c>
      <c r="P158" s="141">
        <v>5.0885419627014673E-5</v>
      </c>
      <c r="Q158" s="141">
        <v>1.2721354906753668E-5</v>
      </c>
      <c r="R158" s="141">
        <v>8.4809032711691138E-5</v>
      </c>
      <c r="S158" s="141">
        <v>9.3289935982860249E-5</v>
      </c>
      <c r="T158" s="141">
        <v>3.3923613084676454E-6</v>
      </c>
      <c r="U158" s="141">
        <v>4.6644967991430124E-5</v>
      </c>
      <c r="V158" s="141">
        <v>1.2297309743195215E-2</v>
      </c>
      <c r="W158" s="141" t="s">
        <v>442</v>
      </c>
      <c r="X158" s="141" t="s">
        <v>442</v>
      </c>
      <c r="Y158" s="141" t="s">
        <v>442</v>
      </c>
      <c r="Z158" s="141" t="s">
        <v>442</v>
      </c>
      <c r="AA158" s="141" t="s">
        <v>442</v>
      </c>
      <c r="AB158" s="141" t="s">
        <v>442</v>
      </c>
      <c r="AC158" s="141" t="s">
        <v>442</v>
      </c>
      <c r="AD158" s="141" t="s">
        <v>442</v>
      </c>
      <c r="AE158" s="58"/>
      <c r="AF158" s="143">
        <v>424.04516355845567</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5.4133170637464012</v>
      </c>
      <c r="F159" s="141">
        <v>0.2349274706168672</v>
      </c>
      <c r="G159" s="141">
        <v>1.3207022533141772</v>
      </c>
      <c r="H159" s="141" t="s">
        <v>442</v>
      </c>
      <c r="I159" s="141">
        <v>8.2836109384067796E-2</v>
      </c>
      <c r="J159" s="141">
        <v>9.7401275879039767E-2</v>
      </c>
      <c r="K159" s="141">
        <v>9.7401275879039767E-2</v>
      </c>
      <c r="L159" s="141">
        <v>3.0194395522502328E-2</v>
      </c>
      <c r="M159" s="141">
        <v>0.51571432102401593</v>
      </c>
      <c r="N159" s="141">
        <v>1.963511022473214E-2</v>
      </c>
      <c r="O159" s="141">
        <v>1.7505673199091363E-3</v>
      </c>
      <c r="P159" s="141">
        <v>3.6905694926840939E-3</v>
      </c>
      <c r="Q159" s="141">
        <v>3.0419256285286259E-2</v>
      </c>
      <c r="R159" s="141">
        <v>3.2950389838717051E-2</v>
      </c>
      <c r="S159" s="141">
        <v>0.13414548519720171</v>
      </c>
      <c r="T159" s="141">
        <v>1.3459060822733995</v>
      </c>
      <c r="U159" s="141">
        <v>1.7895956315852189E-2</v>
      </c>
      <c r="V159" s="141">
        <v>0.1632341043777969</v>
      </c>
      <c r="W159" s="141">
        <v>3.095332061079617E-2</v>
      </c>
      <c r="X159" s="141">
        <v>3.8914177565791005E-4</v>
      </c>
      <c r="Y159" s="141">
        <v>2.1408504366699646E-3</v>
      </c>
      <c r="Z159" s="141">
        <v>1.7505673199091363E-3</v>
      </c>
      <c r="AA159" s="141">
        <v>4.482549137234936E-4</v>
      </c>
      <c r="AB159" s="141">
        <v>4.7288144459605051E-3</v>
      </c>
      <c r="AC159" s="141" t="s">
        <v>442</v>
      </c>
      <c r="AD159" s="141">
        <v>2.5932141783639649E-2</v>
      </c>
      <c r="AE159" s="58"/>
      <c r="AF159" s="143">
        <v>5810.2692365751518</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1.5077549215690564</v>
      </c>
      <c r="X163" s="22">
        <v>10.855835435297205</v>
      </c>
      <c r="Y163" s="22">
        <v>7.0864481313745653</v>
      </c>
      <c r="Z163" s="22">
        <v>3.4678363196088293</v>
      </c>
      <c r="AA163" s="22">
        <v>4.0709382882364524</v>
      </c>
      <c r="AB163" s="22">
        <v>25.481058174517049</v>
      </c>
      <c r="AC163" s="22" t="s">
        <v>442</v>
      </c>
      <c r="AD163" s="22">
        <v>0.43724892725502629</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E38A-2464-42AF-9161-C7D7050A2E43}">
  <sheetPr codeName="Sheet23"/>
  <dimension ref="A1:AL170"/>
  <sheetViews>
    <sheetView zoomScale="75" zoomScaleNormal="75" workbookViewId="0">
      <pane xSplit="4" ySplit="13" topLeftCell="E142"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2011</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8.3703604939891925</v>
      </c>
      <c r="F14" s="138">
        <v>0.31037613520016094</v>
      </c>
      <c r="G14" s="138">
        <v>9.728217962747566</v>
      </c>
      <c r="H14" s="138" t="s">
        <v>442</v>
      </c>
      <c r="I14" s="138">
        <v>0.38210227152390763</v>
      </c>
      <c r="J14" s="138">
        <v>0.5754086631086871</v>
      </c>
      <c r="K14" s="138">
        <v>0.69184893941173042</v>
      </c>
      <c r="L14" s="138">
        <v>6.5585734202648618E-3</v>
      </c>
      <c r="M14" s="138">
        <v>16.049466992434809</v>
      </c>
      <c r="N14" s="138">
        <v>0.61098960558135929</v>
      </c>
      <c r="O14" s="138">
        <v>7.4729138715199761E-2</v>
      </c>
      <c r="P14" s="138">
        <v>0.12338487106069315</v>
      </c>
      <c r="Q14" s="138">
        <v>0.58439420611349846</v>
      </c>
      <c r="R14" s="138">
        <v>0.36794186335198154</v>
      </c>
      <c r="S14" s="138">
        <v>0.35230065839556662</v>
      </c>
      <c r="T14" s="138">
        <v>0.82919604747143438</v>
      </c>
      <c r="U14" s="138">
        <v>1.7788742512691191</v>
      </c>
      <c r="V14" s="138">
        <v>1.2557748012560954</v>
      </c>
      <c r="W14" s="138">
        <v>0.57736259746410445</v>
      </c>
      <c r="X14" s="138">
        <v>1.3199799216308905E-3</v>
      </c>
      <c r="Y14" s="138">
        <v>2.1935617756419913E-3</v>
      </c>
      <c r="Z14" s="138">
        <v>1.7382546341165059E-3</v>
      </c>
      <c r="AA14" s="138">
        <v>1.4253546434945944E-4</v>
      </c>
      <c r="AB14" s="138">
        <v>5.3943317957388468E-3</v>
      </c>
      <c r="AC14" s="138">
        <v>0.40324940022971123</v>
      </c>
      <c r="AD14" s="138">
        <v>4.150620581214402E-3</v>
      </c>
      <c r="AE14" s="55"/>
      <c r="AF14" s="147">
        <v>2020.7218930861902</v>
      </c>
      <c r="AG14" s="147">
        <v>58028.287574443741</v>
      </c>
      <c r="AH14" s="147">
        <v>96209.34768976357</v>
      </c>
      <c r="AI14" s="147">
        <v>1130.1666059988668</v>
      </c>
      <c r="AJ14" s="147">
        <v>173.03171120491945</v>
      </c>
      <c r="AK14" s="147" t="s">
        <v>428</v>
      </c>
      <c r="AL14" s="45" t="s">
        <v>49</v>
      </c>
    </row>
    <row r="15" spans="1:38" s="1" customFormat="1" ht="26.25" customHeight="1" thickBot="1" x14ac:dyDescent="0.25">
      <c r="A15" s="65" t="s">
        <v>53</v>
      </c>
      <c r="B15" s="65" t="s">
        <v>54</v>
      </c>
      <c r="C15" s="66" t="s">
        <v>55</v>
      </c>
      <c r="D15" s="67"/>
      <c r="E15" s="138">
        <v>0.62542000000000009</v>
      </c>
      <c r="F15" s="138">
        <v>1.4428598586682247E-2</v>
      </c>
      <c r="G15" s="138">
        <v>0.89696000000000009</v>
      </c>
      <c r="H15" s="138" t="s">
        <v>442</v>
      </c>
      <c r="I15" s="138">
        <v>3.0645023305784476E-3</v>
      </c>
      <c r="J15" s="138">
        <v>3.1833790988503967E-3</v>
      </c>
      <c r="K15" s="138">
        <v>3.3424049986031283E-3</v>
      </c>
      <c r="L15" s="138">
        <v>5.0317422890990048E-4</v>
      </c>
      <c r="M15" s="138">
        <v>9.2955999999999983E-2</v>
      </c>
      <c r="N15" s="138">
        <v>5.0199683692548425E-3</v>
      </c>
      <c r="O15" s="138">
        <v>6.618792521521805E-3</v>
      </c>
      <c r="P15" s="138">
        <v>1.4384521433398675E-3</v>
      </c>
      <c r="Q15" s="138">
        <v>1.4524812026241833E-3</v>
      </c>
      <c r="R15" s="138">
        <v>2.0081880706003585E-2</v>
      </c>
      <c r="S15" s="138">
        <v>9.9757481138754989E-3</v>
      </c>
      <c r="T15" s="138">
        <v>2.2115456272360688E-2</v>
      </c>
      <c r="U15" s="138">
        <v>5.029005915049985E-3</v>
      </c>
      <c r="V15" s="138">
        <v>5.0948289432574637E-2</v>
      </c>
      <c r="W15" s="138" t="s">
        <v>430</v>
      </c>
      <c r="X15" s="138">
        <v>2.0013161749829858E-6</v>
      </c>
      <c r="Y15" s="138">
        <v>3.4103145582669711E-6</v>
      </c>
      <c r="Z15" s="138">
        <v>1.8876390230407532E-6</v>
      </c>
      <c r="AA15" s="138">
        <v>1.8876390230407532E-6</v>
      </c>
      <c r="AB15" s="138">
        <v>9.1869087793314642E-6</v>
      </c>
      <c r="AC15" s="138" t="s">
        <v>428</v>
      </c>
      <c r="AD15" s="138" t="s">
        <v>428</v>
      </c>
      <c r="AE15" s="55"/>
      <c r="AF15" s="147">
        <v>3523.4125091054116</v>
      </c>
      <c r="AG15" s="147" t="s">
        <v>430</v>
      </c>
      <c r="AH15" s="147">
        <v>2105.783993834254</v>
      </c>
      <c r="AI15" s="147" t="s">
        <v>430</v>
      </c>
      <c r="AJ15" s="147" t="s">
        <v>430</v>
      </c>
      <c r="AK15" s="147" t="s">
        <v>428</v>
      </c>
      <c r="AL15" s="45" t="s">
        <v>49</v>
      </c>
    </row>
    <row r="16" spans="1:38" s="1" customFormat="1" ht="26.25" customHeight="1" thickBot="1" x14ac:dyDescent="0.25">
      <c r="A16" s="65" t="s">
        <v>53</v>
      </c>
      <c r="B16" s="65" t="s">
        <v>56</v>
      </c>
      <c r="C16" s="66" t="s">
        <v>57</v>
      </c>
      <c r="D16" s="67"/>
      <c r="E16" s="138">
        <v>0.21088123009942505</v>
      </c>
      <c r="F16" s="138">
        <v>2.5345147917384E-3</v>
      </c>
      <c r="G16" s="138">
        <v>0.25425075479497888</v>
      </c>
      <c r="H16" s="138" t="s">
        <v>442</v>
      </c>
      <c r="I16" s="138">
        <v>4.5129670075328997E-2</v>
      </c>
      <c r="J16" s="138">
        <v>6.4674691052097E-2</v>
      </c>
      <c r="K16" s="138">
        <v>6.7247069216271008E-2</v>
      </c>
      <c r="L16" s="138">
        <v>7.8700355055E-4</v>
      </c>
      <c r="M16" s="138">
        <v>0.48967868199075337</v>
      </c>
      <c r="N16" s="138">
        <v>2.3265061003935737E-2</v>
      </c>
      <c r="O16" s="138">
        <v>1.3160873024052123E-3</v>
      </c>
      <c r="P16" s="138">
        <v>2.4562082640908801E-2</v>
      </c>
      <c r="Q16" s="138">
        <v>9.0260705349610396E-3</v>
      </c>
      <c r="R16" s="138">
        <v>4.9317944786620126E-3</v>
      </c>
      <c r="S16" s="138">
        <v>2.0615957788128889E-2</v>
      </c>
      <c r="T16" s="138">
        <v>9.6478578806740017E-3</v>
      </c>
      <c r="U16" s="138">
        <v>2.3741342284946997E-3</v>
      </c>
      <c r="V16" s="138">
        <v>3.7824551315282319E-2</v>
      </c>
      <c r="W16" s="138">
        <v>2.141091882821124E-2</v>
      </c>
      <c r="X16" s="138">
        <v>2.7680765460674597E-7</v>
      </c>
      <c r="Y16" s="138">
        <v>3.13463093746629E-7</v>
      </c>
      <c r="Z16" s="138">
        <v>3.6066137495011005E-8</v>
      </c>
      <c r="AA16" s="138">
        <v>4.8176285421003005E-8</v>
      </c>
      <c r="AB16" s="138">
        <v>6.7451317126938897E-7</v>
      </c>
      <c r="AC16" s="138">
        <v>4.5614373613688E-9</v>
      </c>
      <c r="AD16" s="138">
        <v>2.6953948044452004E-9</v>
      </c>
      <c r="AE16" s="55"/>
      <c r="AF16" s="147">
        <v>2.34926433</v>
      </c>
      <c r="AG16" s="147">
        <v>818.66697534299999</v>
      </c>
      <c r="AH16" s="147">
        <v>722.19299999999998</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4.941015752770984E-6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1.6039572243406894</v>
      </c>
      <c r="F18" s="138">
        <v>0.42202532813351001</v>
      </c>
      <c r="G18" s="138">
        <v>2.0731011892336553</v>
      </c>
      <c r="H18" s="138" t="s">
        <v>442</v>
      </c>
      <c r="I18" s="138">
        <v>0.11556496139316216</v>
      </c>
      <c r="J18" s="138">
        <v>0.14649947645069672</v>
      </c>
      <c r="K18" s="138">
        <v>0.18355745690271097</v>
      </c>
      <c r="L18" s="138">
        <v>5.7491673596025854E-2</v>
      </c>
      <c r="M18" s="138">
        <v>0.71443619970465366</v>
      </c>
      <c r="N18" s="138">
        <v>0.10074713178469272</v>
      </c>
      <c r="O18" s="138">
        <v>1.8771433844533059E-3</v>
      </c>
      <c r="P18" s="138">
        <v>9.175662381688543E-3</v>
      </c>
      <c r="Q18" s="138">
        <v>6.2278414666979594E-3</v>
      </c>
      <c r="R18" s="138">
        <v>7.9033644224118724E-2</v>
      </c>
      <c r="S18" s="138">
        <v>4.4621602437845159E-2</v>
      </c>
      <c r="T18" s="138">
        <v>1.6009995105420636</v>
      </c>
      <c r="U18" s="138">
        <v>6.4817737891343654E-4</v>
      </c>
      <c r="V18" s="138">
        <v>5.2624394180948296E-2</v>
      </c>
      <c r="W18" s="138">
        <v>1.2008499337587493E-2</v>
      </c>
      <c r="X18" s="138">
        <v>1.2457603859890797E-2</v>
      </c>
      <c r="Y18" s="138">
        <v>9.3336087273437368E-2</v>
      </c>
      <c r="Z18" s="138">
        <v>1.0862301544677983E-2</v>
      </c>
      <c r="AA18" s="138">
        <v>9.5441214512156231E-3</v>
      </c>
      <c r="AB18" s="138">
        <v>0.12620011412922177</v>
      </c>
      <c r="AC18" s="138" t="s">
        <v>430</v>
      </c>
      <c r="AD18" s="138" t="s">
        <v>430</v>
      </c>
      <c r="AE18" s="55"/>
      <c r="AF18" s="147">
        <v>6198.952186028032</v>
      </c>
      <c r="AG18" s="147">
        <v>16.69410974400348</v>
      </c>
      <c r="AH18" s="147">
        <v>15565.482082225128</v>
      </c>
      <c r="AI18" s="147" t="s">
        <v>430</v>
      </c>
      <c r="AJ18" s="147" t="s">
        <v>430</v>
      </c>
      <c r="AK18" s="147" t="s">
        <v>428</v>
      </c>
      <c r="AL18" s="45" t="s">
        <v>49</v>
      </c>
    </row>
    <row r="19" spans="1:38" s="2" customFormat="1" ht="26.25" customHeight="1" thickBot="1" x14ac:dyDescent="0.25">
      <c r="A19" s="65" t="s">
        <v>53</v>
      </c>
      <c r="B19" s="65" t="s">
        <v>62</v>
      </c>
      <c r="C19" s="66" t="s">
        <v>63</v>
      </c>
      <c r="D19" s="67"/>
      <c r="E19" s="138">
        <v>0.45950907639732663</v>
      </c>
      <c r="F19" s="138">
        <v>0.11988331643515464</v>
      </c>
      <c r="G19" s="138">
        <v>0.69084122048837071</v>
      </c>
      <c r="H19" s="138">
        <v>2.9700000000000001E-8</v>
      </c>
      <c r="I19" s="138">
        <v>2.4330543687977556E-2</v>
      </c>
      <c r="J19" s="138">
        <v>3.012331329564295E-2</v>
      </c>
      <c r="K19" s="138">
        <v>3.6997682373097564E-2</v>
      </c>
      <c r="L19" s="138">
        <v>5.4523817307295568E-3</v>
      </c>
      <c r="M19" s="138">
        <v>0.1985008554514566</v>
      </c>
      <c r="N19" s="138">
        <v>2.0721150900782255E-2</v>
      </c>
      <c r="O19" s="138">
        <v>3.7760913840839E-4</v>
      </c>
      <c r="P19" s="138">
        <v>2.7811508538906999E-3</v>
      </c>
      <c r="Q19" s="138">
        <v>1.66773267816839E-3</v>
      </c>
      <c r="R19" s="138">
        <v>1.4696858317704365E-2</v>
      </c>
      <c r="S19" s="138">
        <v>8.4457499486239544E-3</v>
      </c>
      <c r="T19" s="138">
        <v>0.29205624559467541</v>
      </c>
      <c r="U19" s="138">
        <v>4.1816986734123299E-4</v>
      </c>
      <c r="V19" s="138">
        <v>1.6435201609203778E-2</v>
      </c>
      <c r="W19" s="138">
        <v>5.6863491416227537E-3</v>
      </c>
      <c r="X19" s="138">
        <v>3.0543253836449367E-3</v>
      </c>
      <c r="Y19" s="138">
        <v>1.8024804861319701E-2</v>
      </c>
      <c r="Z19" s="138">
        <v>2.3879576689729235E-3</v>
      </c>
      <c r="AA19" s="138">
        <v>2.058127004024119E-3</v>
      </c>
      <c r="AB19" s="138">
        <v>2.552521491796168E-2</v>
      </c>
      <c r="AC19" s="138">
        <v>1.2569456073999372E-5</v>
      </c>
      <c r="AD19" s="138">
        <v>3.4464637622256345E-3</v>
      </c>
      <c r="AE19" s="55"/>
      <c r="AF19" s="147">
        <v>1235.526519311501</v>
      </c>
      <c r="AG19" s="147">
        <v>20.273316248386084</v>
      </c>
      <c r="AH19" s="147">
        <v>4532.3966668630965</v>
      </c>
      <c r="AI19" s="147">
        <v>2.4750000000000001E-2</v>
      </c>
      <c r="AJ19" s="147" t="s">
        <v>430</v>
      </c>
      <c r="AK19" s="147" t="s">
        <v>428</v>
      </c>
      <c r="AL19" s="45" t="s">
        <v>49</v>
      </c>
    </row>
    <row r="20" spans="1:38" s="2" customFormat="1" ht="26.25" customHeight="1" thickBot="1" x14ac:dyDescent="0.25">
      <c r="A20" s="65" t="s">
        <v>53</v>
      </c>
      <c r="B20" s="65" t="s">
        <v>64</v>
      </c>
      <c r="C20" s="66" t="s">
        <v>65</v>
      </c>
      <c r="D20" s="67"/>
      <c r="E20" s="138">
        <v>3.7210812010098397E-2</v>
      </c>
      <c r="F20" s="138">
        <v>1.068184592503642E-2</v>
      </c>
      <c r="G20" s="138">
        <v>1.3427417468775476E-2</v>
      </c>
      <c r="H20" s="138" t="s">
        <v>442</v>
      </c>
      <c r="I20" s="138">
        <v>2.1725750910442983E-3</v>
      </c>
      <c r="J20" s="138">
        <v>2.5308912962192088E-3</v>
      </c>
      <c r="K20" s="138">
        <v>2.9282182856139797E-3</v>
      </c>
      <c r="L20" s="138">
        <v>5.9133956567246164E-4</v>
      </c>
      <c r="M20" s="138">
        <v>2.2045466646914161E-2</v>
      </c>
      <c r="N20" s="138">
        <v>2.0550443588642072E-3</v>
      </c>
      <c r="O20" s="138">
        <v>3.2691977049329541E-5</v>
      </c>
      <c r="P20" s="138">
        <v>2.9318485539954014E-4</v>
      </c>
      <c r="Q20" s="138">
        <v>1.3124923710105722E-4</v>
      </c>
      <c r="R20" s="138">
        <v>8.4060328561389244E-4</v>
      </c>
      <c r="S20" s="138">
        <v>5.560441590892793E-4</v>
      </c>
      <c r="T20" s="138">
        <v>1.4728029255549942E-2</v>
      </c>
      <c r="U20" s="138">
        <v>4.4682108438769584E-5</v>
      </c>
      <c r="V20" s="138">
        <v>2.4650988386242037E-3</v>
      </c>
      <c r="W20" s="138">
        <v>1.823003417000405E-3</v>
      </c>
      <c r="X20" s="138">
        <v>4.9774315343496236E-4</v>
      </c>
      <c r="Y20" s="138">
        <v>1.3490573977358773E-3</v>
      </c>
      <c r="Z20" s="138">
        <v>2.9918190677633662E-4</v>
      </c>
      <c r="AA20" s="138">
        <v>2.4326033988902833E-4</v>
      </c>
      <c r="AB20" s="138">
        <v>2.3892427978362044E-3</v>
      </c>
      <c r="AC20" s="138">
        <v>5.3275061119407758E-6</v>
      </c>
      <c r="AD20" s="138">
        <v>1.4607678048869871E-3</v>
      </c>
      <c r="AE20" s="55"/>
      <c r="AF20" s="147">
        <v>77.669954603667264</v>
      </c>
      <c r="AG20" s="147">
        <v>8.5927517934528641</v>
      </c>
      <c r="AH20" s="147">
        <v>385.34575440788819</v>
      </c>
      <c r="AI20" s="147" t="s">
        <v>430</v>
      </c>
      <c r="AJ20" s="147" t="s">
        <v>430</v>
      </c>
      <c r="AK20" s="147" t="s">
        <v>428</v>
      </c>
      <c r="AL20" s="45" t="s">
        <v>49</v>
      </c>
    </row>
    <row r="21" spans="1:38" s="2" customFormat="1" ht="26.25" customHeight="1" thickBot="1" x14ac:dyDescent="0.25">
      <c r="A21" s="65" t="s">
        <v>53</v>
      </c>
      <c r="B21" s="65" t="s">
        <v>66</v>
      </c>
      <c r="C21" s="66" t="s">
        <v>67</v>
      </c>
      <c r="D21" s="67"/>
      <c r="E21" s="138">
        <v>1.1612174718856976</v>
      </c>
      <c r="F21" s="138">
        <v>0.68617722831169881</v>
      </c>
      <c r="G21" s="138">
        <v>0.9062744969118659</v>
      </c>
      <c r="H21" s="138">
        <v>1.4279143845119999E-3</v>
      </c>
      <c r="I21" s="138">
        <v>0.26594804035166975</v>
      </c>
      <c r="J21" s="138">
        <v>0.280831700709468</v>
      </c>
      <c r="K21" s="138">
        <v>0.30015313955709655</v>
      </c>
      <c r="L21" s="138">
        <v>6.1292368152721433E-2</v>
      </c>
      <c r="M21" s="138">
        <v>1.678876941446404</v>
      </c>
      <c r="N21" s="138">
        <v>0.13753718038539359</v>
      </c>
      <c r="O21" s="138">
        <v>1.6981812141939581E-2</v>
      </c>
      <c r="P21" s="138">
        <v>1.2064896281659708E-2</v>
      </c>
      <c r="Q21" s="138">
        <v>5.0349429226401688E-3</v>
      </c>
      <c r="R21" s="138">
        <v>4.97396492813863E-2</v>
      </c>
      <c r="S21" s="138">
        <v>2.6225641813105507E-2</v>
      </c>
      <c r="T21" s="138">
        <v>0.28112218272467998</v>
      </c>
      <c r="U21" s="138">
        <v>2.5415562928402949E-3</v>
      </c>
      <c r="V21" s="138">
        <v>0.75809684162402313</v>
      </c>
      <c r="W21" s="138">
        <v>0.15970637076653793</v>
      </c>
      <c r="X21" s="138">
        <v>3.4473637414354052E-2</v>
      </c>
      <c r="Y21" s="138">
        <v>5.8379628466496365E-2</v>
      </c>
      <c r="Z21" s="138">
        <v>1.8644281472874415E-2</v>
      </c>
      <c r="AA21" s="138">
        <v>1.4158331345713017E-2</v>
      </c>
      <c r="AB21" s="138">
        <v>0.12565587869943784</v>
      </c>
      <c r="AC21" s="138">
        <v>1.6064342665915469E-3</v>
      </c>
      <c r="AD21" s="138">
        <v>0.11250678978948328</v>
      </c>
      <c r="AE21" s="55"/>
      <c r="AF21" s="147">
        <v>1709.4689560568672</v>
      </c>
      <c r="AG21" s="147">
        <v>680.18710645088197</v>
      </c>
      <c r="AH21" s="147">
        <v>10564.344620936932</v>
      </c>
      <c r="AI21" s="147">
        <v>1189.9286537600001</v>
      </c>
      <c r="AJ21" s="147" t="s">
        <v>430</v>
      </c>
      <c r="AK21" s="147" t="s">
        <v>428</v>
      </c>
      <c r="AL21" s="45" t="s">
        <v>49</v>
      </c>
    </row>
    <row r="22" spans="1:38" s="2" customFormat="1" ht="26.25" customHeight="1" thickBot="1" x14ac:dyDescent="0.25">
      <c r="A22" s="65" t="s">
        <v>53</v>
      </c>
      <c r="B22" s="69" t="s">
        <v>68</v>
      </c>
      <c r="C22" s="66" t="s">
        <v>69</v>
      </c>
      <c r="D22" s="67"/>
      <c r="E22" s="138">
        <v>3.1640694364249176</v>
      </c>
      <c r="F22" s="138">
        <v>0.54897299541683842</v>
      </c>
      <c r="G22" s="138">
        <v>1.6590732243821265</v>
      </c>
      <c r="H22" s="138">
        <v>7.8302385395746777E-4</v>
      </c>
      <c r="I22" s="138">
        <v>0.50390535532915592</v>
      </c>
      <c r="J22" s="138">
        <v>0.55155151973920702</v>
      </c>
      <c r="K22" s="138">
        <v>0.5982836308702002</v>
      </c>
      <c r="L22" s="138">
        <v>7.7658805718131135E-2</v>
      </c>
      <c r="M22" s="138">
        <v>3.632384239735809</v>
      </c>
      <c r="N22" s="138">
        <v>2.4108553826865668E-2</v>
      </c>
      <c r="O22" s="138">
        <v>6.0918065111718279E-3</v>
      </c>
      <c r="P22" s="138">
        <v>4.2089167961269547E-2</v>
      </c>
      <c r="Q22" s="138">
        <v>4.8407500343048235E-2</v>
      </c>
      <c r="R22" s="138">
        <v>8.0205274695479958E-2</v>
      </c>
      <c r="S22" s="138">
        <v>0.12020532151552739</v>
      </c>
      <c r="T22" s="138">
        <v>0.21561474779299636</v>
      </c>
      <c r="U22" s="138">
        <v>4.5764962469168814E-2</v>
      </c>
      <c r="V22" s="138">
        <v>0.76895024841200432</v>
      </c>
      <c r="W22" s="138">
        <v>1.207223457477552E-2</v>
      </c>
      <c r="X22" s="138">
        <v>2.2035832435214528E-3</v>
      </c>
      <c r="Y22" s="138">
        <v>1.8464415696977984E-2</v>
      </c>
      <c r="Z22" s="138">
        <v>2.0899447775773851E-3</v>
      </c>
      <c r="AA22" s="138">
        <v>1.8110108727566563E-3</v>
      </c>
      <c r="AB22" s="138">
        <v>2.4568954590833476E-2</v>
      </c>
      <c r="AC22" s="138">
        <v>8.2986653294039227E-3</v>
      </c>
      <c r="AD22" s="138">
        <v>0.1850441437616003</v>
      </c>
      <c r="AE22" s="55"/>
      <c r="AF22" s="147">
        <v>3218.2565723373741</v>
      </c>
      <c r="AG22" s="147">
        <v>3332.0667756002522</v>
      </c>
      <c r="AH22" s="147">
        <v>1049.1135198597001</v>
      </c>
      <c r="AI22" s="147">
        <v>207.25299999999999</v>
      </c>
      <c r="AJ22" s="147">
        <v>593.81012826689505</v>
      </c>
      <c r="AK22" s="147" t="s">
        <v>428</v>
      </c>
      <c r="AL22" s="45" t="s">
        <v>49</v>
      </c>
    </row>
    <row r="23" spans="1:38" s="2" customFormat="1" ht="26.25" customHeight="1" thickBot="1" x14ac:dyDescent="0.25">
      <c r="A23" s="65" t="s">
        <v>70</v>
      </c>
      <c r="B23" s="69" t="s">
        <v>393</v>
      </c>
      <c r="C23" s="66" t="s">
        <v>389</v>
      </c>
      <c r="D23" s="112"/>
      <c r="E23" s="138">
        <v>2.4594287649944149</v>
      </c>
      <c r="F23" s="138">
        <v>0.25454322655877099</v>
      </c>
      <c r="G23" s="138">
        <v>0.10808419173554355</v>
      </c>
      <c r="H23" s="138">
        <v>6.0300438628077232E-4</v>
      </c>
      <c r="I23" s="138">
        <v>0.15859015359184309</v>
      </c>
      <c r="J23" s="138">
        <v>0.15859015359184309</v>
      </c>
      <c r="K23" s="138">
        <v>0.15859015359184309</v>
      </c>
      <c r="L23" s="138">
        <v>9.844046606033606E-2</v>
      </c>
      <c r="M23" s="138">
        <v>0.81209615722363016</v>
      </c>
      <c r="N23" s="138">
        <v>5.2230140519569215E-2</v>
      </c>
      <c r="O23" s="138">
        <v>7.5375548285096532E-4</v>
      </c>
      <c r="P23" s="138">
        <v>3.2643837824730768E-4</v>
      </c>
      <c r="Q23" s="138">
        <v>3.264383782473076E-3</v>
      </c>
      <c r="R23" s="138">
        <v>3.7687774142548267E-3</v>
      </c>
      <c r="S23" s="138">
        <v>0.12813843208466411</v>
      </c>
      <c r="T23" s="138">
        <v>5.2762883799567575E-3</v>
      </c>
      <c r="U23" s="138">
        <v>7.5375548285096532E-4</v>
      </c>
      <c r="V23" s="138">
        <v>7.5375548285096544E-2</v>
      </c>
      <c r="W23" s="138">
        <v>4.5701372954623067E-3</v>
      </c>
      <c r="X23" s="138">
        <v>2.2612664485528958E-3</v>
      </c>
      <c r="Y23" s="138">
        <v>3.7687774142548267E-3</v>
      </c>
      <c r="Z23" s="138">
        <v>5.5494524302042297E-3</v>
      </c>
      <c r="AA23" s="138">
        <v>4.8965756737096144E-3</v>
      </c>
      <c r="AB23" s="138">
        <v>1.6476071966721566E-2</v>
      </c>
      <c r="AC23" s="138">
        <v>0</v>
      </c>
      <c r="AD23" s="138">
        <v>0</v>
      </c>
      <c r="AE23" s="55"/>
      <c r="AF23" s="147">
        <v>3264.3837824730763</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0.80818136182066325</v>
      </c>
      <c r="F24" s="138">
        <v>0.38933809272742659</v>
      </c>
      <c r="G24" s="138">
        <v>0.20965869127917447</v>
      </c>
      <c r="H24" s="138">
        <v>0.11686474634263412</v>
      </c>
      <c r="I24" s="138">
        <v>0.24738990657212803</v>
      </c>
      <c r="J24" s="138">
        <v>0.25786217889991053</v>
      </c>
      <c r="K24" s="138">
        <v>0.27527771198637074</v>
      </c>
      <c r="L24" s="138">
        <v>5.6015574180432307E-2</v>
      </c>
      <c r="M24" s="138">
        <v>1.6045697096880802</v>
      </c>
      <c r="N24" s="138">
        <v>0.12787565341761706</v>
      </c>
      <c r="O24" s="138">
        <v>5.098306969665807E-2</v>
      </c>
      <c r="P24" s="138">
        <v>5.3373680030064123E-3</v>
      </c>
      <c r="Q24" s="138">
        <v>2.3661471182399208E-3</v>
      </c>
      <c r="R24" s="138">
        <v>0.10195052532904701</v>
      </c>
      <c r="S24" s="138">
        <v>3.093875597369317E-2</v>
      </c>
      <c r="T24" s="138">
        <v>0.24291535114563245</v>
      </c>
      <c r="U24" s="138">
        <v>2.4247113175949941E-3</v>
      </c>
      <c r="V24" s="138">
        <v>2.0158434042391411</v>
      </c>
      <c r="W24" s="138">
        <v>8.96814791828522E-2</v>
      </c>
      <c r="X24" s="138">
        <v>1.2118879902503325E-2</v>
      </c>
      <c r="Y24" s="138">
        <v>2.9303042826867576E-2</v>
      </c>
      <c r="Z24" s="138">
        <v>6.7941918626018014E-3</v>
      </c>
      <c r="AA24" s="138">
        <v>3.6375914636272936E-3</v>
      </c>
      <c r="AB24" s="138">
        <v>5.1853706055599989E-2</v>
      </c>
      <c r="AC24" s="138">
        <v>3.8291756138224085E-3</v>
      </c>
      <c r="AD24" s="138">
        <v>1.0624690193246729E-2</v>
      </c>
      <c r="AE24" s="55"/>
      <c r="AF24" s="147">
        <v>1448.1843135477377</v>
      </c>
      <c r="AG24" s="147">
        <v>62.10155701110601</v>
      </c>
      <c r="AH24" s="147">
        <v>4225.258624811474</v>
      </c>
      <c r="AI24" s="147">
        <v>3892.0530406951043</v>
      </c>
      <c r="AJ24" s="147" t="s">
        <v>430</v>
      </c>
      <c r="AK24" s="147" t="s">
        <v>428</v>
      </c>
      <c r="AL24" s="45" t="s">
        <v>49</v>
      </c>
    </row>
    <row r="25" spans="1:38" s="2" customFormat="1" ht="26.25" customHeight="1" thickBot="1" x14ac:dyDescent="0.25">
      <c r="A25" s="65" t="s">
        <v>73</v>
      </c>
      <c r="B25" s="69" t="s">
        <v>74</v>
      </c>
      <c r="C25" s="71" t="s">
        <v>75</v>
      </c>
      <c r="D25" s="67"/>
      <c r="E25" s="138">
        <v>0.92550163543753661</v>
      </c>
      <c r="F25" s="138">
        <v>0.11756961535964081</v>
      </c>
      <c r="G25" s="138">
        <v>6.1688440413469971E-2</v>
      </c>
      <c r="H25" s="138" t="s">
        <v>442</v>
      </c>
      <c r="I25" s="138">
        <v>7.5803719315196832E-3</v>
      </c>
      <c r="J25" s="138">
        <v>7.5803719315196832E-3</v>
      </c>
      <c r="K25" s="138">
        <v>7.5803719315196832E-3</v>
      </c>
      <c r="L25" s="138">
        <v>3.6385785271294481E-3</v>
      </c>
      <c r="M25" s="138">
        <v>0.90432305040917726</v>
      </c>
      <c r="N25" s="138">
        <v>2.5908886853977838E-4</v>
      </c>
      <c r="O25" s="138">
        <v>1.9431665140483379E-5</v>
      </c>
      <c r="P25" s="138">
        <v>3.8863330280966752E-4</v>
      </c>
      <c r="Q25" s="138">
        <v>9.7158325702416881E-5</v>
      </c>
      <c r="R25" s="138">
        <v>6.4772217134944601E-4</v>
      </c>
      <c r="S25" s="138">
        <v>7.1249438848439053E-4</v>
      </c>
      <c r="T25" s="138">
        <v>2.5908886853977838E-5</v>
      </c>
      <c r="U25" s="138">
        <v>3.5624719424219526E-4</v>
      </c>
      <c r="V25" s="138">
        <v>9.3919714845669661E-2</v>
      </c>
      <c r="W25" s="138" t="s">
        <v>442</v>
      </c>
      <c r="X25" s="138" t="s">
        <v>442</v>
      </c>
      <c r="Y25" s="138" t="s">
        <v>442</v>
      </c>
      <c r="Z25" s="138" t="s">
        <v>442</v>
      </c>
      <c r="AA25" s="138" t="s">
        <v>442</v>
      </c>
      <c r="AB25" s="138" t="s">
        <v>442</v>
      </c>
      <c r="AC25" s="138" t="s">
        <v>428</v>
      </c>
      <c r="AD25" s="138" t="s">
        <v>428</v>
      </c>
      <c r="AE25" s="55"/>
      <c r="AF25" s="147">
        <v>3238.6108567472297</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3.7296699993197999E-2</v>
      </c>
      <c r="F26" s="138">
        <v>3.5269067295094743E-3</v>
      </c>
      <c r="G26" s="138">
        <v>2.392942848227999E-3</v>
      </c>
      <c r="H26" s="138" t="s">
        <v>442</v>
      </c>
      <c r="I26" s="138">
        <v>2.1349904611718141E-4</v>
      </c>
      <c r="J26" s="138">
        <v>2.1349904611718141E-4</v>
      </c>
      <c r="K26" s="138">
        <v>2.1349904611718141E-4</v>
      </c>
      <c r="L26" s="138">
        <v>1.0247954213624706E-4</v>
      </c>
      <c r="M26" s="138">
        <v>3.1320247531661509E-2</v>
      </c>
      <c r="N26" s="138">
        <v>0.58878719211023622</v>
      </c>
      <c r="O26" s="138">
        <v>2.3416171146118151E-6</v>
      </c>
      <c r="P26" s="138">
        <v>2.1995909330695109E-5</v>
      </c>
      <c r="Q26" s="138">
        <v>4.0111718437635624E-6</v>
      </c>
      <c r="R26" s="138">
        <v>3.0153179546324512E-5</v>
      </c>
      <c r="S26" s="138">
        <v>3.1240301587329321E-5</v>
      </c>
      <c r="T26" s="138">
        <v>2.8312075238733113E-6</v>
      </c>
      <c r="U26" s="138">
        <v>1.3993483459122826E-5</v>
      </c>
      <c r="V26" s="138">
        <v>3.6735375766248171E-3</v>
      </c>
      <c r="W26" s="138" t="s">
        <v>442</v>
      </c>
      <c r="X26" s="138" t="s">
        <v>442</v>
      </c>
      <c r="Y26" s="138" t="s">
        <v>442</v>
      </c>
      <c r="Z26" s="138" t="s">
        <v>442</v>
      </c>
      <c r="AA26" s="138" t="s">
        <v>442</v>
      </c>
      <c r="AB26" s="138" t="s">
        <v>442</v>
      </c>
      <c r="AC26" s="138" t="s">
        <v>428</v>
      </c>
      <c r="AD26" s="138" t="s">
        <v>428</v>
      </c>
      <c r="AE26" s="55"/>
      <c r="AF26" s="147">
        <v>125.77076551793094</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11.64852788852515</v>
      </c>
      <c r="F27" s="138">
        <v>4.9573433207070225</v>
      </c>
      <c r="G27" s="138">
        <v>2.02004233514439E-2</v>
      </c>
      <c r="H27" s="138">
        <v>1.4522459050979495</v>
      </c>
      <c r="I27" s="138">
        <v>0.50187560231187767</v>
      </c>
      <c r="J27" s="138">
        <v>0.50187560231187756</v>
      </c>
      <c r="K27" s="138">
        <v>0.50187560231187811</v>
      </c>
      <c r="L27" s="138">
        <v>0.3295801036933993</v>
      </c>
      <c r="M27" s="138">
        <v>77.229792822102638</v>
      </c>
      <c r="N27" s="138">
        <v>3.6193690095700164E-2</v>
      </c>
      <c r="O27" s="138">
        <v>3.0194246055580728E-4</v>
      </c>
      <c r="P27" s="138">
        <v>1.5188625403063821E-2</v>
      </c>
      <c r="Q27" s="138">
        <v>4.6934671778480099E-4</v>
      </c>
      <c r="R27" s="138">
        <v>1.4063135972959745E-2</v>
      </c>
      <c r="S27" s="138">
        <v>9.8009492945550607E-3</v>
      </c>
      <c r="T27" s="138">
        <v>3.2258428921254434E-3</v>
      </c>
      <c r="U27" s="138">
        <v>3.3480851445798671E-4</v>
      </c>
      <c r="V27" s="138">
        <v>5.6229386502633205E-2</v>
      </c>
      <c r="W27" s="138">
        <v>1.1269804999999999</v>
      </c>
      <c r="X27" s="138">
        <v>3.2596920898000002E-2</v>
      </c>
      <c r="Y27" s="138">
        <v>3.6578501865400001E-2</v>
      </c>
      <c r="Z27" s="138">
        <v>2.8080927252700002E-2</v>
      </c>
      <c r="AA27" s="138">
        <v>3.2856484931100001E-2</v>
      </c>
      <c r="AB27" s="138">
        <v>0.1301128349472</v>
      </c>
      <c r="AC27" s="138">
        <v>1.1269804E-3</v>
      </c>
      <c r="AD27" s="138">
        <v>2.2540940000000001E-4</v>
      </c>
      <c r="AE27" s="55"/>
      <c r="AF27" s="147">
        <v>87796.857804329964</v>
      </c>
      <c r="AG27" s="147" t="s">
        <v>428</v>
      </c>
      <c r="AH27" s="147" t="s">
        <v>430</v>
      </c>
      <c r="AI27" s="147">
        <v>2044.0170662087739</v>
      </c>
      <c r="AJ27" s="147" t="s">
        <v>430</v>
      </c>
      <c r="AK27" s="147" t="s">
        <v>428</v>
      </c>
      <c r="AL27" s="45" t="s">
        <v>49</v>
      </c>
    </row>
    <row r="28" spans="1:38" s="2" customFormat="1" ht="26.25" customHeight="1" thickBot="1" x14ac:dyDescent="0.25">
      <c r="A28" s="65" t="s">
        <v>78</v>
      </c>
      <c r="B28" s="65" t="s">
        <v>81</v>
      </c>
      <c r="C28" s="66" t="s">
        <v>82</v>
      </c>
      <c r="D28" s="67"/>
      <c r="E28" s="138">
        <v>7.3693763620578929</v>
      </c>
      <c r="F28" s="138">
        <v>0.52801570252379038</v>
      </c>
      <c r="G28" s="138">
        <v>7.5489823320067633E-3</v>
      </c>
      <c r="H28" s="138">
        <v>9.7355047448540039E-3</v>
      </c>
      <c r="I28" s="138">
        <v>0.44797653142208049</v>
      </c>
      <c r="J28" s="138">
        <v>0.44797653142208044</v>
      </c>
      <c r="K28" s="138">
        <v>0.44797653142208049</v>
      </c>
      <c r="L28" s="138">
        <v>0.3116644178040317</v>
      </c>
      <c r="M28" s="138">
        <v>2.6859998218732883</v>
      </c>
      <c r="N28" s="138">
        <v>2.9716112497577208E-4</v>
      </c>
      <c r="O28" s="138">
        <v>2.7068020314499722E-5</v>
      </c>
      <c r="P28" s="138">
        <v>2.8509090395783458E-3</v>
      </c>
      <c r="Q28" s="138">
        <v>5.3989631718930456E-5</v>
      </c>
      <c r="R28" s="138">
        <v>4.5610081853758398E-3</v>
      </c>
      <c r="S28" s="138">
        <v>3.0589614853103416E-3</v>
      </c>
      <c r="T28" s="138">
        <v>1.1046821490903394E-4</v>
      </c>
      <c r="U28" s="138">
        <v>5.3843222808861462E-5</v>
      </c>
      <c r="V28" s="138">
        <v>9.6873878382929893E-3</v>
      </c>
      <c r="W28" s="138">
        <v>0.4926026</v>
      </c>
      <c r="X28" s="138">
        <v>1.49337312995E-2</v>
      </c>
      <c r="Y28" s="138">
        <v>1.67361401887E-2</v>
      </c>
      <c r="Z28" s="138">
        <v>1.31309688225E-2</v>
      </c>
      <c r="AA28" s="138">
        <v>1.39056145887E-2</v>
      </c>
      <c r="AB28" s="138">
        <v>5.8706454899399997E-2</v>
      </c>
      <c r="AC28" s="138">
        <v>4.9260220000000004E-4</v>
      </c>
      <c r="AD28" s="138">
        <v>9.8605500000000003E-5</v>
      </c>
      <c r="AE28" s="55"/>
      <c r="AF28" s="147">
        <v>23129.614941302061</v>
      </c>
      <c r="AG28" s="147" t="s">
        <v>428</v>
      </c>
      <c r="AH28" s="147" t="s">
        <v>430</v>
      </c>
      <c r="AI28" s="147">
        <v>679.8620903948181</v>
      </c>
      <c r="AJ28" s="147" t="s">
        <v>430</v>
      </c>
      <c r="AK28" s="147" t="s">
        <v>428</v>
      </c>
      <c r="AL28" s="45" t="s">
        <v>49</v>
      </c>
    </row>
    <row r="29" spans="1:38" s="2" customFormat="1" ht="26.25" customHeight="1" thickBot="1" x14ac:dyDescent="0.25">
      <c r="A29" s="65" t="s">
        <v>78</v>
      </c>
      <c r="B29" s="65" t="s">
        <v>83</v>
      </c>
      <c r="C29" s="66" t="s">
        <v>84</v>
      </c>
      <c r="D29" s="67"/>
      <c r="E29" s="138">
        <v>24.479588025082251</v>
      </c>
      <c r="F29" s="138">
        <v>0.77080171783516083</v>
      </c>
      <c r="G29" s="138">
        <v>1.3216659402993774E-2</v>
      </c>
      <c r="H29" s="138">
        <v>1.4324779679316718E-2</v>
      </c>
      <c r="I29" s="138">
        <v>0.42677462543523609</v>
      </c>
      <c r="J29" s="138">
        <v>0.42677462543523598</v>
      </c>
      <c r="K29" s="138">
        <v>0.42677462543523603</v>
      </c>
      <c r="L29" s="138">
        <v>0.28990657844334544</v>
      </c>
      <c r="M29" s="138">
        <v>5.2781189222856506</v>
      </c>
      <c r="N29" s="138">
        <v>4.6539602082239283E-4</v>
      </c>
      <c r="O29" s="138">
        <v>4.7034580210895921E-5</v>
      </c>
      <c r="P29" s="138">
        <v>4.9796160123104071E-3</v>
      </c>
      <c r="Q29" s="138">
        <v>9.402076450143534E-5</v>
      </c>
      <c r="R29" s="138">
        <v>7.9824729659135583E-3</v>
      </c>
      <c r="S29" s="138">
        <v>5.3530856906168975E-3</v>
      </c>
      <c r="T29" s="138">
        <v>1.8886425964893095E-4</v>
      </c>
      <c r="U29" s="138">
        <v>9.3972368581078853E-5</v>
      </c>
      <c r="V29" s="138">
        <v>1.6913574466983498E-2</v>
      </c>
      <c r="W29" s="138">
        <v>0.26825199999999999</v>
      </c>
      <c r="X29" s="138">
        <v>3.9291939232E-3</v>
      </c>
      <c r="Y29" s="138">
        <v>2.3793452090799999E-2</v>
      </c>
      <c r="Z29" s="138">
        <v>2.6587545546699998E-2</v>
      </c>
      <c r="AA29" s="138">
        <v>6.1120794365000005E-3</v>
      </c>
      <c r="AB29" s="138">
        <v>6.0422270997199996E-2</v>
      </c>
      <c r="AC29" s="138">
        <v>2.5884319999999999E-4</v>
      </c>
      <c r="AD29" s="138">
        <v>5.2335700000000001E-5</v>
      </c>
      <c r="AE29" s="55"/>
      <c r="AF29" s="147">
        <v>40479.024550297763</v>
      </c>
      <c r="AG29" s="147" t="s">
        <v>428</v>
      </c>
      <c r="AH29" s="147" t="s">
        <v>430</v>
      </c>
      <c r="AI29" s="147">
        <v>1190.6539556522894</v>
      </c>
      <c r="AJ29" s="147" t="s">
        <v>430</v>
      </c>
      <c r="AK29" s="147" t="s">
        <v>428</v>
      </c>
      <c r="AL29" s="45" t="s">
        <v>49</v>
      </c>
    </row>
    <row r="30" spans="1:38" s="2" customFormat="1" ht="26.25" customHeight="1" thickBot="1" x14ac:dyDescent="0.25">
      <c r="A30" s="65" t="s">
        <v>78</v>
      </c>
      <c r="B30" s="65" t="s">
        <v>85</v>
      </c>
      <c r="C30" s="66" t="s">
        <v>86</v>
      </c>
      <c r="D30" s="67"/>
      <c r="E30" s="138">
        <v>3.496750209322684E-2</v>
      </c>
      <c r="F30" s="138">
        <v>0.22842516393530982</v>
      </c>
      <c r="G30" s="138">
        <v>4.449758644959708E-5</v>
      </c>
      <c r="H30" s="138">
        <v>3.1504655024741001E-4</v>
      </c>
      <c r="I30" s="138">
        <v>5.6218894064301158E-3</v>
      </c>
      <c r="J30" s="138">
        <v>5.621889406430115E-3</v>
      </c>
      <c r="K30" s="138">
        <v>5.6218894064301158E-3</v>
      </c>
      <c r="L30" s="138">
        <v>7.9548842976329419E-4</v>
      </c>
      <c r="M30" s="138">
        <v>1.4372765841867419</v>
      </c>
      <c r="N30" s="138">
        <v>1.4652406612897462E-4</v>
      </c>
      <c r="O30" s="138">
        <v>9.9338328484141841E-5</v>
      </c>
      <c r="P30" s="138">
        <v>4.7570112945882268E-5</v>
      </c>
      <c r="Q30" s="138">
        <v>1.6403487222718024E-6</v>
      </c>
      <c r="R30" s="138">
        <v>4.4810948177526132E-4</v>
      </c>
      <c r="S30" s="138">
        <v>1.6786540616077653E-2</v>
      </c>
      <c r="T30" s="138">
        <v>6.9964299843298407E-4</v>
      </c>
      <c r="U30" s="138">
        <v>9.8907430402258965E-5</v>
      </c>
      <c r="V30" s="138">
        <v>9.8799541826332625E-3</v>
      </c>
      <c r="W30" s="138">
        <v>3.7425000000000002E-3</v>
      </c>
      <c r="X30" s="138">
        <v>5.3107009599999999E-5</v>
      </c>
      <c r="Y30" s="138">
        <v>7.2964024300000002E-5</v>
      </c>
      <c r="Z30" s="138">
        <v>3.9650393800000003E-5</v>
      </c>
      <c r="AA30" s="138">
        <v>8.2025033200000002E-5</v>
      </c>
      <c r="AB30" s="138">
        <v>2.4774646089999999E-4</v>
      </c>
      <c r="AC30" s="138">
        <v>3.7426E-6</v>
      </c>
      <c r="AD30" s="138">
        <v>1.7283E-6</v>
      </c>
      <c r="AE30" s="55"/>
      <c r="AF30" s="147">
        <v>242.30260568678364</v>
      </c>
      <c r="AG30" s="147" t="s">
        <v>428</v>
      </c>
      <c r="AH30" s="147" t="s">
        <v>430</v>
      </c>
      <c r="AI30" s="147">
        <v>4.9345038874089049</v>
      </c>
      <c r="AJ30" s="147" t="s">
        <v>430</v>
      </c>
      <c r="AK30" s="147" t="s">
        <v>428</v>
      </c>
      <c r="AL30" s="45" t="s">
        <v>49</v>
      </c>
    </row>
    <row r="31" spans="1:38" s="2" customFormat="1" ht="26.25" customHeight="1" thickBot="1" x14ac:dyDescent="0.25">
      <c r="A31" s="65" t="s">
        <v>78</v>
      </c>
      <c r="B31" s="65" t="s">
        <v>87</v>
      </c>
      <c r="C31" s="66" t="s">
        <v>88</v>
      </c>
      <c r="D31" s="67"/>
      <c r="E31" s="138" t="s">
        <v>428</v>
      </c>
      <c r="F31" s="138">
        <v>2.4199414301406659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0.66420190077227681</v>
      </c>
      <c r="J32" s="138">
        <v>1.307502871382314</v>
      </c>
      <c r="K32" s="138">
        <v>1.6420146871336405</v>
      </c>
      <c r="L32" s="138">
        <v>0.14359899423655151</v>
      </c>
      <c r="M32" s="138" t="s">
        <v>428</v>
      </c>
      <c r="N32" s="138">
        <v>5.2896413545833108</v>
      </c>
      <c r="O32" s="138">
        <v>2.2729587045601008E-2</v>
      </c>
      <c r="P32" s="138">
        <v>0</v>
      </c>
      <c r="Q32" s="138">
        <v>6.0266317823754308E-2</v>
      </c>
      <c r="R32" s="138">
        <v>1.9789509284442826</v>
      </c>
      <c r="S32" s="138">
        <v>43.488381035940925</v>
      </c>
      <c r="T32" s="138">
        <v>0.30107930482751383</v>
      </c>
      <c r="U32" s="138">
        <v>3.2840293742672819E-2</v>
      </c>
      <c r="V32" s="138">
        <v>13.260129872058968</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53963.949879285421</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0.29283499815243558</v>
      </c>
      <c r="J33" s="138">
        <v>0.54228703361562136</v>
      </c>
      <c r="K33" s="138">
        <v>1.0845740672312427</v>
      </c>
      <c r="L33" s="138">
        <v>1.1496485112651172E-2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53963.949879285421</v>
      </c>
      <c r="AL33" s="45" t="s">
        <v>413</v>
      </c>
    </row>
    <row r="34" spans="1:38" s="2" customFormat="1" ht="26.25" customHeight="1" thickBot="1" x14ac:dyDescent="0.25">
      <c r="A34" s="65" t="s">
        <v>70</v>
      </c>
      <c r="B34" s="65" t="s">
        <v>93</v>
      </c>
      <c r="C34" s="66" t="s">
        <v>94</v>
      </c>
      <c r="D34" s="67"/>
      <c r="E34" s="138">
        <v>2.0140555766497461</v>
      </c>
      <c r="F34" s="138">
        <v>0.17872821434010155</v>
      </c>
      <c r="G34" s="138">
        <v>5.5115259742907666E-2</v>
      </c>
      <c r="H34" s="138">
        <v>2.6905322588832492E-4</v>
      </c>
      <c r="I34" s="138">
        <v>5.2657559923857872E-2</v>
      </c>
      <c r="J34" s="138">
        <v>5.5348092182741122E-2</v>
      </c>
      <c r="K34" s="138">
        <v>5.8422986192893399E-2</v>
      </c>
      <c r="L34" s="138">
        <v>3.797494102538071E-2</v>
      </c>
      <c r="M34" s="138">
        <v>0.41126707385786798</v>
      </c>
      <c r="N34" s="138" t="s">
        <v>442</v>
      </c>
      <c r="O34" s="138">
        <v>3.8436175126903559E-4</v>
      </c>
      <c r="P34" s="138" t="s">
        <v>442</v>
      </c>
      <c r="Q34" s="138" t="s">
        <v>442</v>
      </c>
      <c r="R34" s="138">
        <v>1.921808756345178E-3</v>
      </c>
      <c r="S34" s="138">
        <v>6.5341497715736038E-2</v>
      </c>
      <c r="T34" s="138">
        <v>2.6905322588832493E-3</v>
      </c>
      <c r="U34" s="138">
        <v>3.8436175126903559E-4</v>
      </c>
      <c r="V34" s="138">
        <v>3.843617512690356E-2</v>
      </c>
      <c r="W34" s="138">
        <v>1.7150533168793624E-2</v>
      </c>
      <c r="X34" s="138">
        <v>1.1530852538071065E-3</v>
      </c>
      <c r="Y34" s="138">
        <v>1.921808756345178E-3</v>
      </c>
      <c r="Z34" s="138">
        <v>1.7437927277930939E-3</v>
      </c>
      <c r="AA34" s="138">
        <v>4.0087189144668797E-4</v>
      </c>
      <c r="AB34" s="138">
        <v>5.2195586293920663E-3</v>
      </c>
      <c r="AC34" s="138" t="s">
        <v>428</v>
      </c>
      <c r="AD34" s="138" t="s">
        <v>428</v>
      </c>
      <c r="AE34" s="55"/>
      <c r="AF34" s="147">
        <v>1664.6038350525321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3.0094877126360635</v>
      </c>
      <c r="F36" s="138">
        <v>9.4774656137078361E-2</v>
      </c>
      <c r="G36" s="138">
        <v>7.7657939581188246E-2</v>
      </c>
      <c r="H36" s="138" t="s">
        <v>442</v>
      </c>
      <c r="I36" s="138">
        <v>4.6239570670071277E-2</v>
      </c>
      <c r="J36" s="138">
        <v>5.4368540615493219E-2</v>
      </c>
      <c r="K36" s="138">
        <v>5.4368540615493219E-2</v>
      </c>
      <c r="L36" s="138">
        <v>1.6854247590802895E-2</v>
      </c>
      <c r="M36" s="138">
        <v>0.20796267403793189</v>
      </c>
      <c r="N36" s="138">
        <v>7.0404030273258211E-3</v>
      </c>
      <c r="O36" s="138">
        <v>5.4156946364044775E-4</v>
      </c>
      <c r="P36" s="138">
        <v>1.6247083909213429E-3</v>
      </c>
      <c r="Q36" s="138">
        <v>2.166277854561791E-3</v>
      </c>
      <c r="R36" s="138">
        <v>2.7078473182022386E-3</v>
      </c>
      <c r="S36" s="138">
        <v>4.7658112800359399E-2</v>
      </c>
      <c r="T36" s="138">
        <v>5.4156946364044771E-2</v>
      </c>
      <c r="U36" s="138">
        <v>5.4156946364044773E-3</v>
      </c>
      <c r="V36" s="138">
        <v>6.4988335636853717E-2</v>
      </c>
      <c r="W36" s="138">
        <v>7.0404030273258211E-3</v>
      </c>
      <c r="X36" s="138">
        <v>1.0831389272808954E-4</v>
      </c>
      <c r="Y36" s="138">
        <v>1.0831389272808954E-4</v>
      </c>
      <c r="Z36" s="138">
        <v>5.4156946364044775E-4</v>
      </c>
      <c r="AA36" s="138">
        <v>5.4156946364044768E-5</v>
      </c>
      <c r="AB36" s="138">
        <v>8.1235419546067157E-4</v>
      </c>
      <c r="AC36" s="138">
        <v>4.332555709123582E-3</v>
      </c>
      <c r="AD36" s="138">
        <v>2.0579639618337016E-3</v>
      </c>
      <c r="AE36" s="55"/>
      <c r="AF36" s="147">
        <v>2345.4430706145486</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0.1264740306868975</v>
      </c>
      <c r="F37" s="138">
        <v>4.215801022896583E-3</v>
      </c>
      <c r="G37" s="138">
        <v>3.1095256617046498E-4</v>
      </c>
      <c r="H37" s="138" t="s">
        <v>442</v>
      </c>
      <c r="I37" s="138">
        <v>5.2697512786207287E-4</v>
      </c>
      <c r="J37" s="138">
        <v>5.2697512786207287E-4</v>
      </c>
      <c r="K37" s="138">
        <v>5.2697512786207287E-4</v>
      </c>
      <c r="L37" s="138">
        <v>1.3174378196551824E-5</v>
      </c>
      <c r="M37" s="138">
        <v>1.264740306868975E-2</v>
      </c>
      <c r="N37" s="138">
        <v>3.952313458965547E-6</v>
      </c>
      <c r="O37" s="138">
        <v>6.5871890982759113E-7</v>
      </c>
      <c r="P37" s="138">
        <v>2.6348756393103649E-4</v>
      </c>
      <c r="Q37" s="138">
        <v>3.1618507671724369E-4</v>
      </c>
      <c r="R37" s="138">
        <v>2.0025054858758772E-6</v>
      </c>
      <c r="S37" s="138">
        <v>2.0025054858758772E-7</v>
      </c>
      <c r="T37" s="138">
        <v>1.3437865760482859E-6</v>
      </c>
      <c r="U37" s="138">
        <v>2.8983632032414008E-5</v>
      </c>
      <c r="V37" s="138">
        <v>3.952313458965547E-6</v>
      </c>
      <c r="W37" s="138" t="s">
        <v>428</v>
      </c>
      <c r="X37" s="138" t="s">
        <v>442</v>
      </c>
      <c r="Y37" s="138" t="s">
        <v>442</v>
      </c>
      <c r="Z37" s="138" t="s">
        <v>442</v>
      </c>
      <c r="AA37" s="138" t="s">
        <v>442</v>
      </c>
      <c r="AB37" s="138" t="s">
        <v>442</v>
      </c>
      <c r="AC37" s="138" t="s">
        <v>442</v>
      </c>
      <c r="AD37" s="138" t="s">
        <v>442</v>
      </c>
      <c r="AE37" s="55"/>
      <c r="AF37" s="147" t="s">
        <v>430</v>
      </c>
      <c r="AG37" s="147" t="s">
        <v>428</v>
      </c>
      <c r="AH37" s="147">
        <v>2634.8756393103645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1.8657766704444316</v>
      </c>
      <c r="F39" s="138">
        <v>0.45512463325307645</v>
      </c>
      <c r="G39" s="138">
        <v>0.27821804312402015</v>
      </c>
      <c r="H39" s="138">
        <v>2.4415590135010708E-2</v>
      </c>
      <c r="I39" s="138">
        <v>0.13686732829875756</v>
      </c>
      <c r="J39" s="138">
        <v>0.16621547739961534</v>
      </c>
      <c r="K39" s="138">
        <v>0.20160069821089127</v>
      </c>
      <c r="L39" s="138">
        <v>5.5880005865661497E-2</v>
      </c>
      <c r="M39" s="138">
        <v>0.9920101446222731</v>
      </c>
      <c r="N39" s="138">
        <v>0.11977835694002419</v>
      </c>
      <c r="O39" s="138">
        <v>1.0433994958638008E-2</v>
      </c>
      <c r="P39" s="138">
        <v>3.3118750138152408E-3</v>
      </c>
      <c r="Q39" s="138">
        <v>7.7079878138871117E-3</v>
      </c>
      <c r="R39" s="138">
        <v>8.7926989116115559E-2</v>
      </c>
      <c r="S39" s="138">
        <v>4.5743592324033237E-2</v>
      </c>
      <c r="T39" s="138">
        <v>1.4501617546029997</v>
      </c>
      <c r="U39" s="138">
        <v>2.0064120837984313E-3</v>
      </c>
      <c r="V39" s="138">
        <v>0.41331072158741433</v>
      </c>
      <c r="W39" s="138">
        <v>0.1186458304227903</v>
      </c>
      <c r="X39" s="138">
        <v>2.1492000881953383E-2</v>
      </c>
      <c r="Y39" s="138">
        <v>9.9648887913219561E-2</v>
      </c>
      <c r="Z39" s="138">
        <v>1.501129723537627E-2</v>
      </c>
      <c r="AA39" s="138">
        <v>1.2744769961883146E-2</v>
      </c>
      <c r="AB39" s="138">
        <v>0.14889695599243236</v>
      </c>
      <c r="AC39" s="138">
        <v>4.5829362080939233E-3</v>
      </c>
      <c r="AD39" s="138">
        <v>1.6131308501810389E-2</v>
      </c>
      <c r="AE39" s="55"/>
      <c r="AF39" s="147">
        <v>8562.6119711566771</v>
      </c>
      <c r="AG39" s="147">
        <v>94.858621400300763</v>
      </c>
      <c r="AH39" s="147">
        <v>13661.406450716386</v>
      </c>
      <c r="AI39" s="147">
        <v>659.88081445974888</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6.4636296010029097</v>
      </c>
      <c r="F41" s="138">
        <v>11.91343326070858</v>
      </c>
      <c r="G41" s="138">
        <v>8.2118809652099127</v>
      </c>
      <c r="H41" s="138">
        <v>9.6790809536387912E-2</v>
      </c>
      <c r="I41" s="138">
        <v>7.789438015442621</v>
      </c>
      <c r="J41" s="138">
        <v>7.8009230927770776</v>
      </c>
      <c r="K41" s="138">
        <v>8.4383280762228097</v>
      </c>
      <c r="L41" s="138">
        <v>0.66874063458722588</v>
      </c>
      <c r="M41" s="138">
        <v>99.157692013772646</v>
      </c>
      <c r="N41" s="138">
        <v>1.9439220386911615</v>
      </c>
      <c r="O41" s="138">
        <v>2.5619081426901683E-2</v>
      </c>
      <c r="P41" s="138">
        <v>8.2693265808230013E-2</v>
      </c>
      <c r="Q41" s="138">
        <v>3.2093033161016291E-2</v>
      </c>
      <c r="R41" s="138">
        <v>0.2245466534699658</v>
      </c>
      <c r="S41" s="138">
        <v>0.39652544216929092</v>
      </c>
      <c r="T41" s="138">
        <v>0.1939621584102518</v>
      </c>
      <c r="U41" s="138">
        <v>2.3024745757407068</v>
      </c>
      <c r="V41" s="138">
        <v>4.3374712899552419</v>
      </c>
      <c r="W41" s="138">
        <v>13.927805953665439</v>
      </c>
      <c r="X41" s="138">
        <v>3.1490526047739142</v>
      </c>
      <c r="Y41" s="138">
        <v>5.0992120723575001</v>
      </c>
      <c r="Z41" s="138">
        <v>2.3323728687023717</v>
      </c>
      <c r="AA41" s="138">
        <v>1.8941254894259731</v>
      </c>
      <c r="AB41" s="138">
        <v>12.474763035259759</v>
      </c>
      <c r="AC41" s="138">
        <v>1.655720451599469E-2</v>
      </c>
      <c r="AD41" s="138">
        <v>3.2606638301275708</v>
      </c>
      <c r="AE41" s="55"/>
      <c r="AF41" s="147">
        <v>57758.194780848848</v>
      </c>
      <c r="AG41" s="147">
        <v>19180.14469946934</v>
      </c>
      <c r="AH41" s="147">
        <v>23838.958000000002</v>
      </c>
      <c r="AI41" s="147">
        <v>933.10296046473991</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8.9009373277516471E-2</v>
      </c>
      <c r="F43" s="138">
        <v>8.9009373277516447E-3</v>
      </c>
      <c r="G43" s="138">
        <v>2.9471124747161997E-2</v>
      </c>
      <c r="H43" s="138" t="s">
        <v>442</v>
      </c>
      <c r="I43" s="138">
        <v>1.4686546590790217E-2</v>
      </c>
      <c r="J43" s="138">
        <v>0</v>
      </c>
      <c r="K43" s="138">
        <v>1.4686546590790217E-2</v>
      </c>
      <c r="L43" s="138">
        <v>1.9137015254666039E-2</v>
      </c>
      <c r="M43" s="138">
        <v>3.5603749311006579E-2</v>
      </c>
      <c r="N43" s="138">
        <v>1.4241499724402635E-2</v>
      </c>
      <c r="O43" s="138">
        <v>2.6702811983254937E-4</v>
      </c>
      <c r="P43" s="138">
        <v>8.9009373277516469E-5</v>
      </c>
      <c r="Q43" s="138">
        <v>8.9009373277516466E-4</v>
      </c>
      <c r="R43" s="138">
        <v>1.1393199779522108E-2</v>
      </c>
      <c r="S43" s="138">
        <v>6.4086748759811856E-3</v>
      </c>
      <c r="T43" s="138">
        <v>0.2314243705215428</v>
      </c>
      <c r="U43" s="138">
        <v>8.9009373277516469E-5</v>
      </c>
      <c r="V43" s="138">
        <v>7.1207498622013173E-3</v>
      </c>
      <c r="W43" s="138">
        <v>5.3405623966509882E-3</v>
      </c>
      <c r="X43" s="138">
        <v>1.6911780922728127E-3</v>
      </c>
      <c r="Y43" s="138">
        <v>1.335140599162747E-2</v>
      </c>
      <c r="Z43" s="138">
        <v>1.51315934571778E-3</v>
      </c>
      <c r="AA43" s="138">
        <v>1.335140599162747E-3</v>
      </c>
      <c r="AB43" s="138">
        <v>1.7890884028780807E-2</v>
      </c>
      <c r="AC43" s="138">
        <v>1.9582062121053622E-4</v>
      </c>
      <c r="AD43" s="138">
        <v>1.1571218526077142E-7</v>
      </c>
      <c r="AE43" s="55"/>
      <c r="AF43" s="147">
        <v>890.09373277516465</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4.9267368254259294</v>
      </c>
      <c r="F44" s="138">
        <v>0.46952886834593083</v>
      </c>
      <c r="G44" s="138">
        <v>3.0822603940588332E-3</v>
      </c>
      <c r="H44" s="138">
        <v>1.458564859597683E-3</v>
      </c>
      <c r="I44" s="138">
        <v>0.24069794039348957</v>
      </c>
      <c r="J44" s="138">
        <v>0</v>
      </c>
      <c r="K44" s="138">
        <v>0.24069794039348957</v>
      </c>
      <c r="L44" s="138">
        <v>0.24069794039348957</v>
      </c>
      <c r="M44" s="138">
        <v>1.7125260706604091</v>
      </c>
      <c r="N44" s="138" t="s">
        <v>442</v>
      </c>
      <c r="O44" s="138">
        <v>1.8497265286009188E-3</v>
      </c>
      <c r="P44" s="138" t="s">
        <v>442</v>
      </c>
      <c r="Q44" s="138" t="s">
        <v>442</v>
      </c>
      <c r="R44" s="138">
        <v>9.2486326430045937E-3</v>
      </c>
      <c r="S44" s="138">
        <v>0.31445350986215614</v>
      </c>
      <c r="T44" s="138">
        <v>1.2948085700206433E-2</v>
      </c>
      <c r="U44" s="138">
        <v>1.8497265286009188E-3</v>
      </c>
      <c r="V44" s="138">
        <v>0.18497265286009187</v>
      </c>
      <c r="W44" s="138" t="s">
        <v>442</v>
      </c>
      <c r="X44" s="138">
        <v>5.5491795858027566E-3</v>
      </c>
      <c r="Y44" s="138">
        <v>9.2486326430045937E-3</v>
      </c>
      <c r="Z44" s="138" t="s">
        <v>442</v>
      </c>
      <c r="AA44" s="138" t="s">
        <v>442</v>
      </c>
      <c r="AB44" s="138">
        <v>1.479781222880735E-2</v>
      </c>
      <c r="AC44" s="138" t="s">
        <v>429</v>
      </c>
      <c r="AD44" s="138" t="s">
        <v>429</v>
      </c>
      <c r="AE44" s="55"/>
      <c r="AF44" s="147">
        <v>8010.8435949764817</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1.420208902276153</v>
      </c>
      <c r="F45" s="138">
        <v>3.4423345969297345E-2</v>
      </c>
      <c r="G45" s="138">
        <v>2.82063394416283E-2</v>
      </c>
      <c r="H45" s="138" t="s">
        <v>442</v>
      </c>
      <c r="I45" s="138">
        <v>2.1047417249798948E-2</v>
      </c>
      <c r="J45" s="138">
        <v>2.1047417249798948E-2</v>
      </c>
      <c r="K45" s="138">
        <v>2.1047417249798948E-2</v>
      </c>
      <c r="L45" s="138">
        <v>6.5246993474376734E-3</v>
      </c>
      <c r="M45" s="138">
        <v>7.5534656298343869E-2</v>
      </c>
      <c r="N45" s="138">
        <v>2.5571628434335166E-3</v>
      </c>
      <c r="O45" s="138">
        <v>1.9670483411027051E-4</v>
      </c>
      <c r="P45" s="138">
        <v>5.9011450233081148E-4</v>
      </c>
      <c r="Q45" s="138">
        <v>7.8681933644108204E-4</v>
      </c>
      <c r="R45" s="138">
        <v>9.835241705513525E-4</v>
      </c>
      <c r="S45" s="138">
        <v>1.7310025401703805E-2</v>
      </c>
      <c r="T45" s="138">
        <v>1.9670483411027052E-2</v>
      </c>
      <c r="U45" s="138">
        <v>1.967048341102705E-3</v>
      </c>
      <c r="V45" s="138">
        <v>2.3604580093232456E-2</v>
      </c>
      <c r="W45" s="138">
        <v>2.5571628434335166E-3</v>
      </c>
      <c r="X45" s="138">
        <v>3.9340966822054103E-5</v>
      </c>
      <c r="Y45" s="138">
        <v>1.9670483411027051E-4</v>
      </c>
      <c r="Z45" s="138">
        <v>1.9670483411027051E-4</v>
      </c>
      <c r="AA45" s="138">
        <v>1.9670483411027052E-5</v>
      </c>
      <c r="AB45" s="138">
        <v>4.5242111845362213E-4</v>
      </c>
      <c r="AC45" s="138">
        <v>1.5736386728821641E-3</v>
      </c>
      <c r="AD45" s="138">
        <v>7.4747836961902797E-4</v>
      </c>
      <c r="AE45" s="55"/>
      <c r="AF45" s="147">
        <v>851.89439415405968</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1.3204423423861328E-2</v>
      </c>
      <c r="J48" s="138">
        <v>0.13204423423861331</v>
      </c>
      <c r="K48" s="138">
        <v>0.33011058559653328</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2.490694</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2.9493031571999997</v>
      </c>
      <c r="AL52" s="45" t="s">
        <v>132</v>
      </c>
    </row>
    <row r="53" spans="1:38" s="2" customFormat="1" ht="26.25" customHeight="1" thickBot="1" x14ac:dyDescent="0.25">
      <c r="A53" s="65" t="s">
        <v>119</v>
      </c>
      <c r="B53" s="69" t="s">
        <v>133</v>
      </c>
      <c r="C53" s="71" t="s">
        <v>134</v>
      </c>
      <c r="D53" s="68"/>
      <c r="E53" s="138" t="s">
        <v>428</v>
      </c>
      <c r="F53" s="138">
        <v>2.9656918851915366</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1.3140302430391118</v>
      </c>
      <c r="AL53" s="45" t="s">
        <v>135</v>
      </c>
    </row>
    <row r="54" spans="1:38" s="2" customFormat="1" ht="37.5" customHeight="1" thickBot="1" x14ac:dyDescent="0.25">
      <c r="A54" s="65" t="s">
        <v>119</v>
      </c>
      <c r="B54" s="69" t="s">
        <v>136</v>
      </c>
      <c r="C54" s="71" t="s">
        <v>137</v>
      </c>
      <c r="D54" s="68"/>
      <c r="E54" s="138" t="s">
        <v>428</v>
      </c>
      <c r="F54" s="138">
        <v>0.33583929016017006</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177980.05526204972</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0.23461434510351981</v>
      </c>
      <c r="J57" s="138">
        <v>0.42230582118633558</v>
      </c>
      <c r="K57" s="138">
        <v>0.46922869020703961</v>
      </c>
      <c r="L57" s="138">
        <v>7.0384303531055934E-3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1804.725731565537</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7.8803592442199984E-3</v>
      </c>
      <c r="J58" s="138">
        <v>5.2535728294799987E-2</v>
      </c>
      <c r="K58" s="138">
        <v>0.10507145658959997</v>
      </c>
      <c r="L58" s="138">
        <v>3.6249652523412004E-5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262.67864147399996</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0.14808268338235292</v>
      </c>
      <c r="J60" s="138">
        <v>1.2324268338235294</v>
      </c>
      <c r="K60" s="138">
        <v>3.7725067409999999</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61.799501676470598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1.5902683086832296E-2</v>
      </c>
      <c r="J61" s="138">
        <v>0.15902683086832295</v>
      </c>
      <c r="K61" s="138">
        <v>0.52712464931049474</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2085027.6617145729</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2.3219701005882355E-8</v>
      </c>
      <c r="J62" s="138">
        <v>2.3219701005882359E-7</v>
      </c>
      <c r="K62" s="138">
        <v>4.6439402011764717E-7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38.699501676470597</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1.50790865E-2</v>
      </c>
      <c r="X63" s="138">
        <v>9.9468000000000004E-3</v>
      </c>
      <c r="Y63" s="138" t="s">
        <v>428</v>
      </c>
      <c r="Z63" s="138">
        <v>1.6542000000000002E-3</v>
      </c>
      <c r="AA63" s="138" t="s">
        <v>428</v>
      </c>
      <c r="AB63" s="138">
        <v>1.1601E-2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0.16600000000000001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4.8140359999999998E-3</v>
      </c>
      <c r="J71" s="138">
        <v>3.8512287999999999E-2</v>
      </c>
      <c r="K71" s="138">
        <v>0.1203509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3.9409800000000001E-4</v>
      </c>
      <c r="J73" s="138">
        <v>5.583055E-4</v>
      </c>
      <c r="K73" s="138">
        <v>6.5683000000000007E-4</v>
      </c>
      <c r="L73" s="138" t="s">
        <v>428</v>
      </c>
      <c r="M73" s="138" t="s">
        <v>428</v>
      </c>
      <c r="N73" s="138">
        <v>1.5552470588235294E-2</v>
      </c>
      <c r="O73" s="138">
        <v>4.0046470588235296E-4</v>
      </c>
      <c r="P73" s="138" t="s">
        <v>428</v>
      </c>
      <c r="Q73" s="138">
        <v>6.4385294117647062E-4</v>
      </c>
      <c r="R73" s="138">
        <v>2.360794117647059E-3</v>
      </c>
      <c r="S73" s="138" t="s">
        <v>428</v>
      </c>
      <c r="T73" s="138">
        <v>1.0730882352941178E-3</v>
      </c>
      <c r="U73" s="138" t="s">
        <v>428</v>
      </c>
      <c r="V73" s="138">
        <v>1.0830882352941178E-2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2.0000000000000001E-4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10.343848899999999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4574.8999999999996</v>
      </c>
      <c r="AL82" s="45" t="s">
        <v>219</v>
      </c>
    </row>
    <row r="83" spans="1:38" s="2" customFormat="1" ht="26.25" customHeight="1" thickBot="1" x14ac:dyDescent="0.25">
      <c r="A83" s="65" t="s">
        <v>53</v>
      </c>
      <c r="B83" s="76" t="s">
        <v>211</v>
      </c>
      <c r="C83" s="77" t="s">
        <v>212</v>
      </c>
      <c r="D83" s="67"/>
      <c r="E83" s="138" t="s">
        <v>442</v>
      </c>
      <c r="F83" s="138">
        <v>2.8799999999999999E-2</v>
      </c>
      <c r="G83" s="138" t="s">
        <v>442</v>
      </c>
      <c r="H83" s="138" t="s">
        <v>428</v>
      </c>
      <c r="I83" s="138">
        <v>0.18</v>
      </c>
      <c r="J83" s="138">
        <v>3.6</v>
      </c>
      <c r="K83" s="138">
        <v>27</v>
      </c>
      <c r="L83" s="138">
        <v>1.026E-2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3.2369559364249265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0.7882831969584746</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1.7136591238227712</v>
      </c>
      <c r="AL86" s="45" t="s">
        <v>219</v>
      </c>
    </row>
    <row r="87" spans="1:38" s="2" customFormat="1" ht="26.25" customHeight="1" thickBot="1" x14ac:dyDescent="0.25">
      <c r="A87" s="65" t="s">
        <v>208</v>
      </c>
      <c r="B87" s="71" t="s">
        <v>220</v>
      </c>
      <c r="C87" s="75" t="s">
        <v>221</v>
      </c>
      <c r="D87" s="67"/>
      <c r="E87" s="138" t="s">
        <v>428</v>
      </c>
      <c r="F87" s="138">
        <v>5.7507626442388438E-2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9.1888123377229333E-2</v>
      </c>
      <c r="AL87" s="45" t="s">
        <v>219</v>
      </c>
    </row>
    <row r="88" spans="1:38" s="2" customFormat="1" ht="26.25" customHeight="1" thickBot="1" x14ac:dyDescent="0.25">
      <c r="A88" s="65" t="s">
        <v>208</v>
      </c>
      <c r="B88" s="71" t="s">
        <v>222</v>
      </c>
      <c r="C88" s="75" t="s">
        <v>223</v>
      </c>
      <c r="D88" s="67"/>
      <c r="E88" s="138" t="s">
        <v>442</v>
      </c>
      <c r="F88" s="138">
        <v>0.80979587668725872</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1.6090442999999999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2.0517560510050004</v>
      </c>
      <c r="G90" s="138" t="s">
        <v>428</v>
      </c>
      <c r="H90" s="138" t="s">
        <v>428</v>
      </c>
      <c r="I90" s="138">
        <v>3.354E-2</v>
      </c>
      <c r="J90" s="138">
        <v>5.0310000000000001E-2</v>
      </c>
      <c r="K90" s="138">
        <v>6.149000000000001E-2</v>
      </c>
      <c r="L90" s="138" t="s">
        <v>428</v>
      </c>
      <c r="M90" s="138" t="s">
        <v>428</v>
      </c>
      <c r="N90" s="138">
        <v>2.628012195292985E-4</v>
      </c>
      <c r="O90" s="138">
        <v>3.6095589188361484E-2</v>
      </c>
      <c r="P90" s="138" t="s">
        <v>430</v>
      </c>
      <c r="Q90" s="138" t="s">
        <v>430</v>
      </c>
      <c r="R90" s="138">
        <v>0.15198142816152196</v>
      </c>
      <c r="S90" s="138">
        <v>6.1584141202950091</v>
      </c>
      <c r="T90" s="138">
        <v>0.25243165333702799</v>
      </c>
      <c r="U90" s="138">
        <v>3.5937275200693231E-2</v>
      </c>
      <c r="V90" s="138">
        <v>3.5636478624123522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55.9</v>
      </c>
      <c r="AL90" s="148" t="s">
        <v>439</v>
      </c>
    </row>
    <row r="91" spans="1:38" s="2" customFormat="1" ht="26.25" customHeight="1" thickBot="1" x14ac:dyDescent="0.25">
      <c r="A91" s="65" t="s">
        <v>208</v>
      </c>
      <c r="B91" s="69" t="s">
        <v>404</v>
      </c>
      <c r="C91" s="71" t="s">
        <v>228</v>
      </c>
      <c r="D91" s="67"/>
      <c r="E91" s="138">
        <v>9.1677631079651236E-3</v>
      </c>
      <c r="F91" s="138">
        <v>2.4621071046E-2</v>
      </c>
      <c r="G91" s="138">
        <v>1.2970247174873433E-4</v>
      </c>
      <c r="H91" s="138">
        <v>2.1111042322500002E-2</v>
      </c>
      <c r="I91" s="138">
        <v>0.13957966077272493</v>
      </c>
      <c r="J91" s="138">
        <v>0.14164029805567335</v>
      </c>
      <c r="K91" s="138">
        <v>0.14206591113349784</v>
      </c>
      <c r="L91" s="138">
        <v>5.4939580020000003E-2</v>
      </c>
      <c r="M91" s="138">
        <v>0.28060067510904091</v>
      </c>
      <c r="N91" s="138">
        <v>3.367110524867805E-2</v>
      </c>
      <c r="O91" s="138">
        <v>2.7533352810724551E-2</v>
      </c>
      <c r="P91" s="138">
        <v>2.4480267846615415E-6</v>
      </c>
      <c r="Q91" s="138">
        <v>5.7120624975435975E-5</v>
      </c>
      <c r="R91" s="138">
        <v>6.6998627790736934E-4</v>
      </c>
      <c r="S91" s="138">
        <v>4.6538630227363598E-2</v>
      </c>
      <c r="T91" s="138">
        <v>1.5023330154821867E-2</v>
      </c>
      <c r="U91" s="138" t="s">
        <v>442</v>
      </c>
      <c r="V91" s="138">
        <v>2.4901332970122824E-2</v>
      </c>
      <c r="W91" s="138">
        <v>5.0869981500000004E-4</v>
      </c>
      <c r="X91" s="138">
        <v>5.2860867946500001E-3</v>
      </c>
      <c r="Y91" s="138">
        <v>2.6121129167499999E-3</v>
      </c>
      <c r="Z91" s="138">
        <v>2.6121129167499999E-3</v>
      </c>
      <c r="AA91" s="138">
        <v>2.6121129167499999E-3</v>
      </c>
      <c r="AB91" s="138">
        <v>1.31224255449E-2</v>
      </c>
      <c r="AC91" s="138" t="s">
        <v>442</v>
      </c>
      <c r="AD91" s="138" t="s">
        <v>442</v>
      </c>
      <c r="AE91" s="55"/>
      <c r="AF91" s="147" t="s">
        <v>428</v>
      </c>
      <c r="AG91" s="147" t="s">
        <v>428</v>
      </c>
      <c r="AH91" s="147" t="s">
        <v>428</v>
      </c>
      <c r="AI91" s="147" t="s">
        <v>428</v>
      </c>
      <c r="AJ91" s="147" t="s">
        <v>428</v>
      </c>
      <c r="AK91" s="147">
        <v>5086.9981500000004</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18.281160193197788</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5.4578936860661959E-7</v>
      </c>
      <c r="X98" s="138" t="s">
        <v>428</v>
      </c>
      <c r="Y98" s="138" t="s">
        <v>428</v>
      </c>
      <c r="Z98" s="138" t="s">
        <v>428</v>
      </c>
      <c r="AA98" s="138" t="s">
        <v>428</v>
      </c>
      <c r="AB98" s="138" t="s">
        <v>428</v>
      </c>
      <c r="AC98" s="138" t="s">
        <v>428</v>
      </c>
      <c r="AD98" s="138">
        <v>6.5363996240313735E-3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3.9329135924762622E-2</v>
      </c>
      <c r="F99" s="138">
        <v>8.3823499125062106</v>
      </c>
      <c r="G99" s="138" t="s">
        <v>428</v>
      </c>
      <c r="H99" s="138">
        <v>10.749888406404523</v>
      </c>
      <c r="I99" s="138">
        <v>0.19274348948407072</v>
      </c>
      <c r="J99" s="138">
        <v>0.29585983320265841</v>
      </c>
      <c r="K99" s="138">
        <v>0.56322253730118432</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1076.261</v>
      </c>
      <c r="AL99" s="45" t="s">
        <v>245</v>
      </c>
    </row>
    <row r="100" spans="1:38" s="2" customFormat="1" ht="26.25" customHeight="1" thickBot="1" x14ac:dyDescent="0.25">
      <c r="A100" s="65" t="s">
        <v>243</v>
      </c>
      <c r="B100" s="65" t="s">
        <v>246</v>
      </c>
      <c r="C100" s="66" t="s">
        <v>408</v>
      </c>
      <c r="D100" s="79"/>
      <c r="E100" s="138">
        <v>0.59019579386530407</v>
      </c>
      <c r="F100" s="138">
        <v>24.428393050886843</v>
      </c>
      <c r="G100" s="138" t="s">
        <v>428</v>
      </c>
      <c r="H100" s="138">
        <v>31.603044219530243</v>
      </c>
      <c r="I100" s="138">
        <v>0.40448599035971644</v>
      </c>
      <c r="J100" s="138">
        <v>0.61603041946645531</v>
      </c>
      <c r="K100" s="138">
        <v>0.96279943653667077</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5353.5175000000008</v>
      </c>
      <c r="AL100" s="45" t="s">
        <v>245</v>
      </c>
    </row>
    <row r="101" spans="1:38" s="2" customFormat="1" ht="26.25" customHeight="1" thickBot="1" x14ac:dyDescent="0.25">
      <c r="A101" s="65" t="s">
        <v>243</v>
      </c>
      <c r="B101" s="65" t="s">
        <v>247</v>
      </c>
      <c r="C101" s="66" t="s">
        <v>248</v>
      </c>
      <c r="D101" s="79"/>
      <c r="E101" s="138">
        <v>4.2285871590794478E-2</v>
      </c>
      <c r="F101" s="138">
        <v>0.18277834457054529</v>
      </c>
      <c r="G101" s="138" t="s">
        <v>428</v>
      </c>
      <c r="H101" s="138">
        <v>0.84445489978195476</v>
      </c>
      <c r="I101" s="138">
        <v>6.8468094337217457E-3</v>
      </c>
      <c r="J101" s="138">
        <v>2.2554195781671633E-2</v>
      </c>
      <c r="K101" s="138">
        <v>5.638548945417908E-2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4428.3029999999999</v>
      </c>
      <c r="AL101" s="45" t="s">
        <v>245</v>
      </c>
    </row>
    <row r="102" spans="1:38" s="2" customFormat="1" ht="26.25" customHeight="1" thickBot="1" x14ac:dyDescent="0.25">
      <c r="A102" s="65" t="s">
        <v>243</v>
      </c>
      <c r="B102" s="65" t="s">
        <v>249</v>
      </c>
      <c r="C102" s="66" t="s">
        <v>386</v>
      </c>
      <c r="D102" s="79"/>
      <c r="E102" s="138">
        <v>2.3048356557000002E-3</v>
      </c>
      <c r="F102" s="138">
        <v>1.1234658409062579</v>
      </c>
      <c r="G102" s="138" t="s">
        <v>428</v>
      </c>
      <c r="H102" s="138">
        <v>4.5742979114462941</v>
      </c>
      <c r="I102" s="138">
        <v>8.0351000000000016E-3</v>
      </c>
      <c r="J102" s="138">
        <v>0.18154250000000002</v>
      </c>
      <c r="K102" s="138">
        <v>1.2395235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1550.9500000000003</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1.3581504849074495E-3</v>
      </c>
      <c r="F104" s="138">
        <v>1.8108422821908232E-3</v>
      </c>
      <c r="G104" s="138" t="s">
        <v>428</v>
      </c>
      <c r="H104" s="138">
        <v>1.8586544018285904E-2</v>
      </c>
      <c r="I104" s="138">
        <v>2.099347791780822E-5</v>
      </c>
      <c r="J104" s="138">
        <v>6.9154986082191781E-5</v>
      </c>
      <c r="K104" s="138">
        <v>1.7288746520547949E-4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11.4</v>
      </c>
      <c r="AL104" s="45" t="s">
        <v>245</v>
      </c>
    </row>
    <row r="105" spans="1:38" s="2" customFormat="1" ht="26.25" customHeight="1" thickBot="1" x14ac:dyDescent="0.25">
      <c r="A105" s="65" t="s">
        <v>243</v>
      </c>
      <c r="B105" s="65" t="s">
        <v>254</v>
      </c>
      <c r="C105" s="66" t="s">
        <v>255</v>
      </c>
      <c r="D105" s="79"/>
      <c r="E105" s="138">
        <v>3.864443411164932E-2</v>
      </c>
      <c r="F105" s="138">
        <v>0.1954051514950392</v>
      </c>
      <c r="G105" s="138" t="s">
        <v>428</v>
      </c>
      <c r="H105" s="138">
        <v>0.90538987246985525</v>
      </c>
      <c r="I105" s="138">
        <v>7.3183561643835621E-3</v>
      </c>
      <c r="J105" s="138">
        <v>1.150027397260274E-2</v>
      </c>
      <c r="K105" s="138">
        <v>2.5091506849315062E-2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106</v>
      </c>
      <c r="AL105" s="45" t="s">
        <v>245</v>
      </c>
    </row>
    <row r="106" spans="1:38" s="2" customFormat="1" ht="26.25" customHeight="1" thickBot="1" x14ac:dyDescent="0.25">
      <c r="A106" s="65" t="s">
        <v>243</v>
      </c>
      <c r="B106" s="65" t="s">
        <v>256</v>
      </c>
      <c r="C106" s="66" t="s">
        <v>257</v>
      </c>
      <c r="D106" s="79"/>
      <c r="E106" s="138">
        <v>2.1625637442410947E-3</v>
      </c>
      <c r="F106" s="138">
        <v>8.7455373219612383E-3</v>
      </c>
      <c r="G106" s="138" t="s">
        <v>428</v>
      </c>
      <c r="H106" s="138">
        <v>5.0666114218403099E-2</v>
      </c>
      <c r="I106" s="138">
        <v>4.2904109589041097E-4</v>
      </c>
      <c r="J106" s="138">
        <v>6.8646575342465744E-4</v>
      </c>
      <c r="K106" s="138">
        <v>1.4587397260273974E-3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8.6999999999999993</v>
      </c>
      <c r="AL106" s="45" t="s">
        <v>245</v>
      </c>
    </row>
    <row r="107" spans="1:38" s="2" customFormat="1" ht="26.25" customHeight="1" thickBot="1" x14ac:dyDescent="0.25">
      <c r="A107" s="65" t="s">
        <v>243</v>
      </c>
      <c r="B107" s="65" t="s">
        <v>258</v>
      </c>
      <c r="C107" s="66" t="s">
        <v>379</v>
      </c>
      <c r="D107" s="79"/>
      <c r="E107" s="138">
        <v>2.3901649035264004E-2</v>
      </c>
      <c r="F107" s="138">
        <v>0.35392499999999999</v>
      </c>
      <c r="G107" s="138" t="s">
        <v>428</v>
      </c>
      <c r="H107" s="138">
        <v>0.29149619801702409</v>
      </c>
      <c r="I107" s="138">
        <v>6.4350000000000006E-3</v>
      </c>
      <c r="J107" s="138">
        <v>8.5800000000000001E-2</v>
      </c>
      <c r="K107" s="138">
        <v>0.40755000000000002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2145</v>
      </c>
      <c r="AL107" s="45" t="s">
        <v>245</v>
      </c>
    </row>
    <row r="108" spans="1:38" s="2" customFormat="1" ht="26.25" customHeight="1" thickBot="1" x14ac:dyDescent="0.25">
      <c r="A108" s="65" t="s">
        <v>243</v>
      </c>
      <c r="B108" s="65" t="s">
        <v>259</v>
      </c>
      <c r="C108" s="66" t="s">
        <v>380</v>
      </c>
      <c r="D108" s="79"/>
      <c r="E108" s="138">
        <v>7.4224304640000002E-2</v>
      </c>
      <c r="F108" s="138">
        <v>1.2441600000000002</v>
      </c>
      <c r="G108" s="138" t="s">
        <v>428</v>
      </c>
      <c r="H108" s="138">
        <v>1.5520927103999997</v>
      </c>
      <c r="I108" s="138">
        <v>2.3039999999999998E-2</v>
      </c>
      <c r="J108" s="138">
        <v>0.23039999999999999</v>
      </c>
      <c r="K108" s="138">
        <v>0.46079999999999999</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11520</v>
      </c>
      <c r="AL108" s="45" t="s">
        <v>245</v>
      </c>
    </row>
    <row r="109" spans="1:38" s="2" customFormat="1" ht="26.25" customHeight="1" thickBot="1" x14ac:dyDescent="0.25">
      <c r="A109" s="65" t="s">
        <v>243</v>
      </c>
      <c r="B109" s="65" t="s">
        <v>260</v>
      </c>
      <c r="C109" s="66" t="s">
        <v>381</v>
      </c>
      <c r="D109" s="79"/>
      <c r="E109" s="138">
        <v>2.4758462976000005E-2</v>
      </c>
      <c r="F109" s="138">
        <v>0.52723001999999985</v>
      </c>
      <c r="G109" s="138" t="s">
        <v>428</v>
      </c>
      <c r="H109" s="138">
        <v>0.71228193484800006</v>
      </c>
      <c r="I109" s="138">
        <v>2.1563599999999999E-2</v>
      </c>
      <c r="J109" s="138">
        <v>0.11859979999999999</v>
      </c>
      <c r="K109" s="138">
        <v>0.11859979999999999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1078.1799999999998</v>
      </c>
      <c r="AL109" s="45" t="s">
        <v>245</v>
      </c>
    </row>
    <row r="110" spans="1:38" s="2" customFormat="1" ht="26.25" customHeight="1" thickBot="1" x14ac:dyDescent="0.25">
      <c r="A110" s="65" t="s">
        <v>243</v>
      </c>
      <c r="B110" s="65" t="s">
        <v>261</v>
      </c>
      <c r="C110" s="66" t="s">
        <v>382</v>
      </c>
      <c r="D110" s="79"/>
      <c r="E110" s="138">
        <v>3.9677931561876E-3</v>
      </c>
      <c r="F110" s="138">
        <v>0.138425468</v>
      </c>
      <c r="G110" s="138" t="s">
        <v>428</v>
      </c>
      <c r="H110" s="138">
        <v>8.3179734341404812E-2</v>
      </c>
      <c r="I110" s="138">
        <v>5.2213319999999995E-3</v>
      </c>
      <c r="J110" s="138">
        <v>4.0530413333333334E-2</v>
      </c>
      <c r="K110" s="138">
        <v>4.0530413333333334E-2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283.07866666666666</v>
      </c>
      <c r="AL110" s="45" t="s">
        <v>245</v>
      </c>
    </row>
    <row r="111" spans="1:38" s="2" customFormat="1" ht="26.25" customHeight="1" thickBot="1" x14ac:dyDescent="0.25">
      <c r="A111" s="65" t="s">
        <v>243</v>
      </c>
      <c r="B111" s="65" t="s">
        <v>262</v>
      </c>
      <c r="C111" s="66" t="s">
        <v>376</v>
      </c>
      <c r="D111" s="79"/>
      <c r="E111" s="138">
        <v>6.0160584544881523E-3</v>
      </c>
      <c r="F111" s="138">
        <v>0.35607305</v>
      </c>
      <c r="G111" s="138" t="s">
        <v>428</v>
      </c>
      <c r="H111" s="138">
        <v>0.21180166311851709</v>
      </c>
      <c r="I111" s="138">
        <v>7.7021000000000001E-4</v>
      </c>
      <c r="J111" s="138">
        <v>1.4854050000000002E-3</v>
      </c>
      <c r="K111" s="138">
        <v>3.3008999999999998E-3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186.18333333333337</v>
      </c>
      <c r="AL111" s="45" t="s">
        <v>245</v>
      </c>
    </row>
    <row r="112" spans="1:38" s="2" customFormat="1" ht="26.25" customHeight="1" thickBot="1" x14ac:dyDescent="0.25">
      <c r="A112" s="65" t="s">
        <v>263</v>
      </c>
      <c r="B112" s="65" t="s">
        <v>264</v>
      </c>
      <c r="C112" s="66" t="s">
        <v>265</v>
      </c>
      <c r="D112" s="67"/>
      <c r="E112" s="138">
        <v>12.067736379676251</v>
      </c>
      <c r="F112" s="138" t="s">
        <v>428</v>
      </c>
      <c r="G112" s="138" t="s">
        <v>428</v>
      </c>
      <c r="H112" s="138">
        <v>15.591687599999998</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313648900</v>
      </c>
      <c r="AL112" s="45" t="s">
        <v>418</v>
      </c>
    </row>
    <row r="113" spans="1:38" s="2" customFormat="1" ht="26.25" customHeight="1" thickBot="1" x14ac:dyDescent="0.25">
      <c r="A113" s="65" t="s">
        <v>263</v>
      </c>
      <c r="B113" s="80" t="s">
        <v>266</v>
      </c>
      <c r="C113" s="81" t="s">
        <v>267</v>
      </c>
      <c r="D113" s="67"/>
      <c r="E113" s="138">
        <v>6.059784641728049</v>
      </c>
      <c r="F113" s="138" t="s">
        <v>429</v>
      </c>
      <c r="G113" s="138" t="s">
        <v>428</v>
      </c>
      <c r="H113" s="138">
        <v>34.944103302517213</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157498.03669193888</v>
      </c>
      <c r="AL113" s="148" t="s">
        <v>435</v>
      </c>
    </row>
    <row r="114" spans="1:38" s="2" customFormat="1" ht="26.25" customHeight="1" thickBot="1" x14ac:dyDescent="0.25">
      <c r="A114" s="65" t="s">
        <v>263</v>
      </c>
      <c r="B114" s="80" t="s">
        <v>268</v>
      </c>
      <c r="C114" s="81" t="s">
        <v>387</v>
      </c>
      <c r="D114" s="67"/>
      <c r="E114" s="138">
        <v>0.11099932462236278</v>
      </c>
      <c r="F114" s="138" t="s">
        <v>442</v>
      </c>
      <c r="G114" s="138" t="s">
        <v>428</v>
      </c>
      <c r="H114" s="138">
        <v>0.37504349999999997</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2884950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9.4062791337435421</v>
      </c>
      <c r="F116" s="138" t="s">
        <v>429</v>
      </c>
      <c r="G116" s="138" t="s">
        <v>428</v>
      </c>
      <c r="H116" s="138">
        <v>10.982139217282123</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244475.76666990164</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4.53567E-2</v>
      </c>
      <c r="J119" s="138">
        <v>1.138647</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1203.509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1.00372E-2</v>
      </c>
      <c r="J120" s="138">
        <v>6.2732499999999997E-2</v>
      </c>
      <c r="K120" s="138">
        <v>0.25092999999999999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2509.3000000000002</v>
      </c>
      <c r="AL120" s="148" t="s">
        <v>434</v>
      </c>
    </row>
    <row r="121" spans="1:38" s="2" customFormat="1" ht="26.25" customHeight="1" thickBot="1" x14ac:dyDescent="0.25">
      <c r="A121" s="65" t="s">
        <v>263</v>
      </c>
      <c r="B121" s="65" t="s">
        <v>279</v>
      </c>
      <c r="C121" s="71" t="s">
        <v>280</v>
      </c>
      <c r="D121" s="68"/>
      <c r="E121" s="138" t="s">
        <v>442</v>
      </c>
      <c r="F121" s="138">
        <v>4.7412315218348411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2.1754768333333327</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0.16199487285014244</v>
      </c>
      <c r="G125" s="138" t="s">
        <v>428</v>
      </c>
      <c r="H125" s="138" t="s">
        <v>428</v>
      </c>
      <c r="I125" s="138">
        <v>4.447775772E-5</v>
      </c>
      <c r="J125" s="138">
        <v>2.9517057395999995E-4</v>
      </c>
      <c r="K125" s="138">
        <v>6.2403641891999994E-4</v>
      </c>
      <c r="L125" s="138" t="s">
        <v>442</v>
      </c>
      <c r="M125" s="138" t="s">
        <v>428</v>
      </c>
      <c r="N125" s="138" t="s">
        <v>428</v>
      </c>
      <c r="O125" s="138" t="s">
        <v>428</v>
      </c>
      <c r="P125" s="138">
        <v>2.2712941583781322E-2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1347.8108400000001</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6.7972319999999989E-2</v>
      </c>
      <c r="I126" s="138" t="s">
        <v>442</v>
      </c>
      <c r="J126" s="138" t="s">
        <v>442</v>
      </c>
      <c r="K126" s="138" t="s">
        <v>442</v>
      </c>
      <c r="L126" s="138" t="s">
        <v>442</v>
      </c>
      <c r="M126" s="138">
        <v>0.15860208000000001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1.1977679999999999E-3</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1.097505E-2</v>
      </c>
      <c r="F129" s="138">
        <v>9.3351000000000003E-2</v>
      </c>
      <c r="G129" s="138">
        <v>5.9290500000000002E-4</v>
      </c>
      <c r="H129" s="138" t="s">
        <v>442</v>
      </c>
      <c r="I129" s="138">
        <v>5.0460000000000001E-5</v>
      </c>
      <c r="J129" s="138">
        <v>8.8305000000000002E-5</v>
      </c>
      <c r="K129" s="138">
        <v>1.2615E-4</v>
      </c>
      <c r="L129" s="138">
        <v>1.7661000000000001E-6</v>
      </c>
      <c r="M129" s="138">
        <v>8.8305000000000002E-4</v>
      </c>
      <c r="N129" s="138">
        <v>1.6399500000000001E-2</v>
      </c>
      <c r="O129" s="138">
        <v>1.2615E-3</v>
      </c>
      <c r="P129" s="138">
        <v>7.0644000000000002E-4</v>
      </c>
      <c r="Q129" s="138">
        <v>0.65081470147924225</v>
      </c>
      <c r="R129" s="138">
        <v>0.62892576609660089</v>
      </c>
      <c r="S129" s="138">
        <v>0.34699352612226253</v>
      </c>
      <c r="T129" s="138">
        <v>1.7661000000000003E-3</v>
      </c>
      <c r="U129" s="138" t="s">
        <v>430</v>
      </c>
      <c r="V129" s="138" t="s">
        <v>442</v>
      </c>
      <c r="W129" s="138">
        <v>1.0433728141795376E-2</v>
      </c>
      <c r="X129" s="138">
        <v>1.89225E-6</v>
      </c>
      <c r="Y129" s="138">
        <v>8.1997500000000006E-6</v>
      </c>
      <c r="Z129" s="138">
        <v>8.1997500000000006E-6</v>
      </c>
      <c r="AA129" s="138" t="s">
        <v>442</v>
      </c>
      <c r="AB129" s="138">
        <v>1.8291750000000003E-5</v>
      </c>
      <c r="AC129" s="138">
        <v>6.3074999999999997E-3</v>
      </c>
      <c r="AD129" s="138">
        <v>9.6757049999999997E-3</v>
      </c>
      <c r="AE129" s="55"/>
      <c r="AF129" s="147" t="s">
        <v>428</v>
      </c>
      <c r="AG129" s="147" t="s">
        <v>428</v>
      </c>
      <c r="AH129" s="147" t="s">
        <v>428</v>
      </c>
      <c r="AI129" s="147" t="s">
        <v>428</v>
      </c>
      <c r="AJ129" s="147" t="s">
        <v>428</v>
      </c>
      <c r="AK129" s="147">
        <v>12.615</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2.7505499999999996E-3</v>
      </c>
      <c r="F133" s="138">
        <v>4.3341999999999999E-5</v>
      </c>
      <c r="G133" s="138">
        <v>3.7674200000000001E-4</v>
      </c>
      <c r="H133" s="138" t="s">
        <v>442</v>
      </c>
      <c r="I133" s="138">
        <v>1.1568980000000001E-4</v>
      </c>
      <c r="J133" s="138">
        <v>1.1568980000000001E-4</v>
      </c>
      <c r="K133" s="138">
        <v>1.2855903999999999E-4</v>
      </c>
      <c r="L133" s="138" t="s">
        <v>442</v>
      </c>
      <c r="M133" s="138">
        <v>4.6676000000000004E-4</v>
      </c>
      <c r="N133" s="138">
        <v>1.0012002E-4</v>
      </c>
      <c r="O133" s="138">
        <v>1.6770019999999998E-5</v>
      </c>
      <c r="P133" s="138">
        <v>4.9676600000000005E-3</v>
      </c>
      <c r="Q133" s="138">
        <v>4.5375739999999996E-5</v>
      </c>
      <c r="R133" s="138">
        <v>4.5209039999999996E-5</v>
      </c>
      <c r="S133" s="138">
        <v>4.1441620000000001E-5</v>
      </c>
      <c r="T133" s="138">
        <v>5.777821999999999E-5</v>
      </c>
      <c r="U133" s="138">
        <v>6.5946519999999991E-5</v>
      </c>
      <c r="V133" s="138">
        <v>5.3384008000000006E-4</v>
      </c>
      <c r="W133" s="138">
        <v>9.0018000000000004E-5</v>
      </c>
      <c r="X133" s="138">
        <v>4.4008799999999996E-8</v>
      </c>
      <c r="Y133" s="138">
        <v>2.4038140000000002E-8</v>
      </c>
      <c r="Z133" s="138">
        <v>2.1470960000000001E-8</v>
      </c>
      <c r="AA133" s="138">
        <v>2.330466E-8</v>
      </c>
      <c r="AB133" s="138">
        <v>1.1282256E-7</v>
      </c>
      <c r="AC133" s="138">
        <v>5.0009999999999996E-4</v>
      </c>
      <c r="AD133" s="138">
        <v>1.3669399999999999E-3</v>
      </c>
      <c r="AE133" s="55"/>
      <c r="AF133" s="147" t="s">
        <v>428</v>
      </c>
      <c r="AG133" s="147" t="s">
        <v>428</v>
      </c>
      <c r="AH133" s="147" t="s">
        <v>428</v>
      </c>
      <c r="AI133" s="147" t="s">
        <v>428</v>
      </c>
      <c r="AJ133" s="147" t="s">
        <v>428</v>
      </c>
      <c r="AK133" s="147">
        <v>3334</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0.29561760000000009</v>
      </c>
      <c r="X135" s="138">
        <v>8.8192584000000037E-5</v>
      </c>
      <c r="Y135" s="138">
        <v>3.9908376000000011E-4</v>
      </c>
      <c r="Z135" s="138">
        <v>3.9908376000000011E-4</v>
      </c>
      <c r="AA135" s="138" t="s">
        <v>442</v>
      </c>
      <c r="AB135" s="138">
        <v>8.8636010400000033E-4</v>
      </c>
      <c r="AC135" s="138" t="s">
        <v>442</v>
      </c>
      <c r="AD135" s="138">
        <v>0.50254992000000021</v>
      </c>
      <c r="AE135" s="55"/>
      <c r="AF135" s="147" t="s">
        <v>428</v>
      </c>
      <c r="AG135" s="147" t="s">
        <v>428</v>
      </c>
      <c r="AH135" s="147" t="s">
        <v>428</v>
      </c>
      <c r="AI135" s="147" t="s">
        <v>428</v>
      </c>
      <c r="AJ135" s="147" t="s">
        <v>428</v>
      </c>
      <c r="AK135" s="147">
        <v>0.98539200000000027</v>
      </c>
      <c r="AL135" s="148" t="s">
        <v>432</v>
      </c>
    </row>
    <row r="136" spans="1:38" s="2" customFormat="1" ht="26.25" customHeight="1" thickBot="1" x14ac:dyDescent="0.25">
      <c r="A136" s="65" t="s">
        <v>288</v>
      </c>
      <c r="B136" s="65" t="s">
        <v>313</v>
      </c>
      <c r="C136" s="66" t="s">
        <v>314</v>
      </c>
      <c r="D136" s="67"/>
      <c r="E136" s="138" t="s">
        <v>428</v>
      </c>
      <c r="F136" s="138">
        <v>5.5218964409999996E-3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0.37614760999999997</v>
      </c>
      <c r="J139" s="138">
        <v>0.37614760999999997</v>
      </c>
      <c r="K139" s="138">
        <v>0.37614760999999997</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4.4339214602411987</v>
      </c>
      <c r="X139" s="138">
        <v>1.3506315023996143E-2</v>
      </c>
      <c r="Y139" s="138">
        <v>1.6459760015021689E-2</v>
      </c>
      <c r="Z139" s="138">
        <v>6.2664278764885655E-3</v>
      </c>
      <c r="AA139" s="138">
        <v>9.275808587418862E-4</v>
      </c>
      <c r="AB139" s="138">
        <v>3.7160083774248287E-2</v>
      </c>
      <c r="AC139" s="138" t="s">
        <v>442</v>
      </c>
      <c r="AD139" s="138">
        <v>5.8499035204069019</v>
      </c>
      <c r="AE139" s="55"/>
      <c r="AF139" s="147" t="s">
        <v>428</v>
      </c>
      <c r="AG139" s="147" t="s">
        <v>428</v>
      </c>
      <c r="AH139" s="147" t="s">
        <v>428</v>
      </c>
      <c r="AI139" s="147" t="s">
        <v>428</v>
      </c>
      <c r="AJ139" s="147" t="s">
        <v>428</v>
      </c>
      <c r="AK139" s="147">
        <v>8.3834194138609366</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111.83081280606879</v>
      </c>
      <c r="F141" s="19">
        <f t="shared" ref="F141:AD141" si="0">SUM(F14:F140)</f>
        <v>109.9135809986314</v>
      </c>
      <c r="G141" s="19">
        <f t="shared" si="0"/>
        <v>25.330028270271203</v>
      </c>
      <c r="H141" s="19">
        <f t="shared" si="0"/>
        <v>115.29966893121296</v>
      </c>
      <c r="I141" s="19">
        <f t="shared" si="0"/>
        <v>14.28414578096865</v>
      </c>
      <c r="J141" s="19">
        <f t="shared" si="0"/>
        <v>22.421995953220875</v>
      </c>
      <c r="K141" s="19">
        <f t="shared" si="0"/>
        <v>52.500567313111723</v>
      </c>
      <c r="L141" s="19">
        <f t="shared" si="0"/>
        <v>2.5736744768428719</v>
      </c>
      <c r="M141" s="19">
        <f t="shared" si="0"/>
        <v>215.90885321544988</v>
      </c>
      <c r="N141" s="19">
        <f t="shared" si="0"/>
        <v>9.1741697681822973</v>
      </c>
      <c r="O141" s="19">
        <f t="shared" si="0"/>
        <v>0.28778949079715088</v>
      </c>
      <c r="P141" s="19">
        <f t="shared" si="0"/>
        <v>0.36191518332321432</v>
      </c>
      <c r="Q141" s="19">
        <f t="shared" si="0"/>
        <v>1.4184846747442736</v>
      </c>
      <c r="R141" s="19">
        <f>SUM(R14:R140)</f>
        <v>3.8525887872223255</v>
      </c>
      <c r="S141" s="19">
        <f t="shared" si="0"/>
        <v>51.711577102468908</v>
      </c>
      <c r="T141" s="19">
        <f t="shared" si="0"/>
        <v>6.0543727496337096</v>
      </c>
      <c r="U141" s="19">
        <f t="shared" si="0"/>
        <v>4.2228869344383213</v>
      </c>
      <c r="V141" s="19">
        <f t="shared" si="0"/>
        <v>27.154924745555618</v>
      </c>
      <c r="W141" s="19">
        <f t="shared" si="0"/>
        <v>21.610090774019952</v>
      </c>
      <c r="X141" s="19">
        <f t="shared" si="0"/>
        <v>3.3278172846904095</v>
      </c>
      <c r="Y141" s="19">
        <f t="shared" si="0"/>
        <v>5.5451711645280302</v>
      </c>
      <c r="Z141" s="19">
        <f t="shared" si="0"/>
        <v>2.4785260201018695</v>
      </c>
      <c r="AA141" s="19">
        <f t="shared" si="0"/>
        <v>2.0016695098084858</v>
      </c>
      <c r="AB141" s="19">
        <f t="shared" si="0"/>
        <v>13.353183979128794</v>
      </c>
      <c r="AC141" s="19">
        <f t="shared" si="0"/>
        <v>2.6284103344237901</v>
      </c>
      <c r="AD141" s="19">
        <f t="shared" si="0"/>
        <v>9.9672447391920045</v>
      </c>
      <c r="AE141" s="56"/>
      <c r="AF141" s="145">
        <f>SUM(AF14:AF140)</f>
        <v>257794.79285433987</v>
      </c>
      <c r="AG141" s="145">
        <f t="shared" ref="AG141:AI141" si="1">SUM(AG14:AG140)</f>
        <v>82241.873487504461</v>
      </c>
      <c r="AH141" s="145">
        <f t="shared" si="1"/>
        <v>175536.37404272877</v>
      </c>
      <c r="AI141" s="145">
        <f t="shared" si="1"/>
        <v>11931.87744152175</v>
      </c>
      <c r="AJ141" s="145">
        <f>IF(SUM(AJ14:AJ140)=0, "NA",SUM(AJ14:AJ140))</f>
        <v>766.84183947181452</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10.806117370251426</v>
      </c>
      <c r="F143" s="139">
        <v>4.8996520301739697</v>
      </c>
      <c r="G143" s="139">
        <v>1.9161282726532974E-2</v>
      </c>
      <c r="H143" s="139">
        <v>1.4394614733827409</v>
      </c>
      <c r="I143" s="139">
        <v>0.45379083158283684</v>
      </c>
      <c r="J143" s="139">
        <v>0.45379083158283728</v>
      </c>
      <c r="K143" s="139">
        <v>0.45379083158283684</v>
      </c>
      <c r="L143" s="139">
        <v>0.29633921892725712</v>
      </c>
      <c r="M143" s="139">
        <v>76.536543506517162</v>
      </c>
      <c r="N143" s="139">
        <v>3.5882943301252176E-2</v>
      </c>
      <c r="O143" s="139">
        <v>2.9646691150849184E-4</v>
      </c>
      <c r="P143" s="139">
        <v>1.4738560610966109E-2</v>
      </c>
      <c r="Q143" s="139">
        <v>4.5943836694551168E-4</v>
      </c>
      <c r="R143" s="139">
        <v>1.3421133624645809E-2</v>
      </c>
      <c r="S143" s="139">
        <v>9.3675594508886538E-3</v>
      </c>
      <c r="T143" s="139">
        <v>3.1882994871060481E-3</v>
      </c>
      <c r="U143" s="139">
        <v>3.2594291087403924E-4</v>
      </c>
      <c r="V143" s="139">
        <v>5.46648602751829E-2</v>
      </c>
      <c r="W143" s="139">
        <v>1.047194</v>
      </c>
      <c r="X143" s="139">
        <v>3.0061651827400001E-2</v>
      </c>
      <c r="Y143" s="139">
        <v>3.3736883316799998E-2</v>
      </c>
      <c r="Z143" s="139">
        <v>2.5856148938099999E-2</v>
      </c>
      <c r="AA143" s="139">
        <v>3.0476626520300001E-2</v>
      </c>
      <c r="AB143" s="139">
        <v>0.1201313106026</v>
      </c>
      <c r="AC143" s="139">
        <v>1.047194E-3</v>
      </c>
      <c r="AD143" s="139">
        <v>2.0945109999999999E-4</v>
      </c>
      <c r="AE143" s="58"/>
      <c r="AF143" s="144">
        <v>84407.872164644548</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6.6095112589465996</v>
      </c>
      <c r="F144" s="139">
        <v>0.47379486642686602</v>
      </c>
      <c r="G144" s="139">
        <v>6.7714595748385219E-3</v>
      </c>
      <c r="H144" s="139">
        <v>8.8032965743585403E-3</v>
      </c>
      <c r="I144" s="139">
        <v>0.40177138971370618</v>
      </c>
      <c r="J144" s="139">
        <v>0.40177138971370618</v>
      </c>
      <c r="K144" s="139">
        <v>0.40177138971370618</v>
      </c>
      <c r="L144" s="139">
        <v>0.27951750090666228</v>
      </c>
      <c r="M144" s="139">
        <v>2.4149954445501596</v>
      </c>
      <c r="N144" s="139">
        <v>2.7023419533693798E-4</v>
      </c>
      <c r="O144" s="139">
        <v>2.4303952970321193E-5</v>
      </c>
      <c r="P144" s="139">
        <v>2.5580597450896893E-3</v>
      </c>
      <c r="Q144" s="139">
        <v>4.8462631782527523E-5</v>
      </c>
      <c r="R144" s="139">
        <v>4.0914310631567884E-3</v>
      </c>
      <c r="S144" s="139">
        <v>2.744065467681597E-3</v>
      </c>
      <c r="T144" s="139">
        <v>9.9394924253007588E-5</v>
      </c>
      <c r="U144" s="139">
        <v>4.8317357624412666E-5</v>
      </c>
      <c r="V144" s="139">
        <v>8.6927661476508336E-3</v>
      </c>
      <c r="W144" s="139">
        <v>0.44181159999999997</v>
      </c>
      <c r="X144" s="139">
        <v>1.3393932664499999E-2</v>
      </c>
      <c r="Y144" s="139">
        <v>1.50105033066E-2</v>
      </c>
      <c r="Z144" s="139">
        <v>1.17770111744E-2</v>
      </c>
      <c r="AA144" s="139">
        <v>1.2471995044300001E-2</v>
      </c>
      <c r="AB144" s="139">
        <v>5.2653442189799997E-2</v>
      </c>
      <c r="AC144" s="139">
        <v>4.4181219999999999E-4</v>
      </c>
      <c r="AD144" s="139">
        <v>8.8438900000000005E-5</v>
      </c>
      <c r="AE144" s="58"/>
      <c r="AF144" s="144">
        <v>20759.860578899141</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21.955874613889794</v>
      </c>
      <c r="F145" s="139">
        <v>0.69200880603681669</v>
      </c>
      <c r="G145" s="139">
        <v>1.1853768444311057E-2</v>
      </c>
      <c r="H145" s="139">
        <v>1.2847847614482188E-2</v>
      </c>
      <c r="I145" s="139">
        <v>0.38275384766306503</v>
      </c>
      <c r="J145" s="139">
        <v>0.38275384766306503</v>
      </c>
      <c r="K145" s="139">
        <v>0.38275384766306475</v>
      </c>
      <c r="L145" s="139">
        <v>0.26000341104830627</v>
      </c>
      <c r="M145" s="139">
        <v>4.7346096978200976</v>
      </c>
      <c r="N145" s="139">
        <v>4.1862269277543186E-4</v>
      </c>
      <c r="O145" s="139">
        <v>4.2192309863682509E-5</v>
      </c>
      <c r="P145" s="139">
        <v>4.4663822424790348E-3</v>
      </c>
      <c r="Q145" s="139">
        <v>8.4336598902794505E-5</v>
      </c>
      <c r="R145" s="139">
        <v>7.1593909084199988E-3</v>
      </c>
      <c r="S145" s="139">
        <v>4.8011355135634051E-3</v>
      </c>
      <c r="T145" s="139">
        <v>1.694895518232876E-4</v>
      </c>
      <c r="U145" s="139">
        <v>8.4288578078224005E-5</v>
      </c>
      <c r="V145" s="139">
        <v>1.5170503429343207E-2</v>
      </c>
      <c r="W145" s="139">
        <v>0.2406026</v>
      </c>
      <c r="X145" s="139">
        <v>3.5241925575000004E-3</v>
      </c>
      <c r="Y145" s="139">
        <v>2.1340943820399999E-2</v>
      </c>
      <c r="Z145" s="139">
        <v>2.3847036306000002E-2</v>
      </c>
      <c r="AA145" s="139">
        <v>5.4820773119000007E-3</v>
      </c>
      <c r="AB145" s="139">
        <v>5.4194249995800005E-2</v>
      </c>
      <c r="AC145" s="139">
        <v>2.3214740000000001E-4</v>
      </c>
      <c r="AD145" s="139">
        <v>4.6940999999999997E-5</v>
      </c>
      <c r="AE145" s="58"/>
      <c r="AF145" s="144">
        <v>36301.512771711212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3.4696484152357619E-2</v>
      </c>
      <c r="F146" s="139">
        <v>0.22665473957364374</v>
      </c>
      <c r="G146" s="139">
        <v>4.4152704958746895E-5</v>
      </c>
      <c r="H146" s="139">
        <v>3.1260476109420254E-4</v>
      </c>
      <c r="I146" s="139">
        <v>5.5783165802481645E-3</v>
      </c>
      <c r="J146" s="139">
        <v>5.5783165802481645E-3</v>
      </c>
      <c r="K146" s="139">
        <v>5.5783165802481662E-3</v>
      </c>
      <c r="L146" s="139">
        <v>7.8932294400326061E-4</v>
      </c>
      <c r="M146" s="139">
        <v>1.4261368768302571</v>
      </c>
      <c r="N146" s="139">
        <v>1.4538842165016147E-4</v>
      </c>
      <c r="O146" s="139">
        <v>9.8568400190053698E-5</v>
      </c>
      <c r="P146" s="139">
        <v>4.7201417634929343E-5</v>
      </c>
      <c r="Q146" s="139">
        <v>1.6276350908596325E-6</v>
      </c>
      <c r="R146" s="139">
        <v>4.4463637955849693E-4</v>
      </c>
      <c r="S146" s="139">
        <v>1.665643542126112E-2</v>
      </c>
      <c r="T146" s="139">
        <v>6.9422036903631372E-4</v>
      </c>
      <c r="U146" s="139">
        <v>9.8140841812292812E-5</v>
      </c>
      <c r="V146" s="139">
        <v>9.8033789433919685E-3</v>
      </c>
      <c r="W146" s="139">
        <v>3.7136999999999999E-3</v>
      </c>
      <c r="X146" s="139">
        <v>5.2695400100000002E-5</v>
      </c>
      <c r="Y146" s="139">
        <v>7.2398511999999994E-5</v>
      </c>
      <c r="Z146" s="139">
        <v>3.9343081000000001E-5</v>
      </c>
      <c r="AA146" s="139">
        <v>8.1389292899999993E-5</v>
      </c>
      <c r="AB146" s="139">
        <v>2.4582628599999998E-4</v>
      </c>
      <c r="AC146" s="139">
        <v>3.7135000000000001E-6</v>
      </c>
      <c r="AD146" s="139">
        <v>1.7147000000000001E-6</v>
      </c>
      <c r="AE146" s="58"/>
      <c r="AF146" s="144">
        <v>240.48018244228226</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2.4155117395070898</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0.62066068279906705</v>
      </c>
      <c r="J148" s="139">
        <v>1.2217818835589833</v>
      </c>
      <c r="K148" s="139">
        <v>1.5343722746081923</v>
      </c>
      <c r="L148" s="139">
        <v>0.1341878631861923</v>
      </c>
      <c r="M148" s="139" t="s">
        <v>428</v>
      </c>
      <c r="N148" s="139">
        <v>4.9427616961463716</v>
      </c>
      <c r="O148" s="139">
        <v>2.1239196487119017E-2</v>
      </c>
      <c r="P148" s="139" t="s">
        <v>428</v>
      </c>
      <c r="Q148" s="139">
        <v>5.6314292662411475E-2</v>
      </c>
      <c r="R148" s="139">
        <v>1.8491753343088113</v>
      </c>
      <c r="S148" s="139">
        <v>40.636487697708759</v>
      </c>
      <c r="T148" s="139">
        <v>0.2813361413626731</v>
      </c>
      <c r="U148" s="139">
        <v>3.0687445492163831E-2</v>
      </c>
      <c r="V148" s="139">
        <v>12.390836332443174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0.27224367201515937</v>
      </c>
      <c r="J149" s="139">
        <v>0.50415494817622097</v>
      </c>
      <c r="K149" s="139">
        <v>1.0083098963524419</v>
      </c>
      <c r="L149" s="139">
        <v>1.0688084901335885E-2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107.70455275555045</v>
      </c>
      <c r="F152" s="13">
        <f t="shared" ref="F152:AD152" si="2">SUM(F$141, F$151, IF(AND(ISNUMBER(SEARCH($B$4,"AT|BE|CH|GB|IE|LT|LU|NL")),SUM(F$143:F$149)&gt;0),SUM(F$143:F$149)-SUM(F$27:F$33),0))</f>
        <v>109.71667584520785</v>
      </c>
      <c r="G152" s="13">
        <f t="shared" si="2"/>
        <v>25.32684837104895</v>
      </c>
      <c r="H152" s="13">
        <f t="shared" si="2"/>
        <v>115.28447291747327</v>
      </c>
      <c r="I152" s="13">
        <f t="shared" si="2"/>
        <v>14.081658973822396</v>
      </c>
      <c r="J152" s="13">
        <f t="shared" si="2"/>
        <v>22.159788616922377</v>
      </c>
      <c r="K152" s="13">
        <f t="shared" si="2"/>
        <v>52.178306466671707</v>
      </c>
      <c r="L152" s="13">
        <f t="shared" si="2"/>
        <v>2.4681578110368867</v>
      </c>
      <c r="M152" s="13">
        <f t="shared" si="2"/>
        <v>214.38995059071922</v>
      </c>
      <c r="N152" s="13">
        <f t="shared" si="2"/>
        <v>8.8269045270487467</v>
      </c>
      <c r="O152" s="13">
        <f t="shared" si="2"/>
        <v>0.28628524842363612</v>
      </c>
      <c r="P152" s="13">
        <f t="shared" si="2"/>
        <v>0.36065866677148561</v>
      </c>
      <c r="Q152" s="13">
        <f t="shared" si="2"/>
        <v>1.4145075173529251</v>
      </c>
      <c r="R152" s="13">
        <f t="shared" si="2"/>
        <v>3.720875058456611</v>
      </c>
      <c r="S152" s="13">
        <f t="shared" si="2"/>
        <v>48.858253423003575</v>
      </c>
      <c r="T152" s="13">
        <f t="shared" si="2"/>
        <v>6.0345561721359715</v>
      </c>
      <c r="U152" s="13">
        <f t="shared" si="2"/>
        <v>4.2207092443399512</v>
      </c>
      <c r="V152" s="13">
        <f t="shared" si="2"/>
        <v>26.281252411744852</v>
      </c>
      <c r="W152" s="13">
        <f t="shared" si="2"/>
        <v>21.451835074019954</v>
      </c>
      <c r="X152" s="13">
        <f t="shared" si="2"/>
        <v>3.3233368040096094</v>
      </c>
      <c r="Y152" s="13">
        <f t="shared" si="2"/>
        <v>5.5381508353146298</v>
      </c>
      <c r="Z152" s="13">
        <f t="shared" si="2"/>
        <v>2.4722064675856696</v>
      </c>
      <c r="AA152" s="13">
        <f t="shared" si="2"/>
        <v>1.9972253939883857</v>
      </c>
      <c r="AB152" s="13">
        <f t="shared" si="2"/>
        <v>13.330919500898293</v>
      </c>
      <c r="AC152" s="13">
        <f t="shared" si="2"/>
        <v>2.6282530331237903</v>
      </c>
      <c r="AD152" s="13">
        <f t="shared" si="2"/>
        <v>9.9672132059920049</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-42.265631050111239</v>
      </c>
      <c r="F153" s="140">
        <v>-55.286388490509111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65.438921705439213</v>
      </c>
      <c r="F154" s="13">
        <f>SUM(F$141, F$153, -1 * IF(OR($B$6=2005,$B$6&gt;=2020),SUM(F$99:F$122),0), IF(AND(ISNUMBER(SEARCH($B$4,"AT|BE|CH|GB|IE|LT|LU|NL")),SUM(F$143:F$149)&gt;0),SUM(F$143:F$149)-SUM(F$27:F$33),0))</f>
        <v>54.430287354698727</v>
      </c>
      <c r="G154" s="13">
        <f>SUM(G$141, G$153, IF(AND(ISNUMBER(SEARCH($B$4,"AT|BE|CH|GB|IE|LT|LU|NL")),SUM(G$143:G$149)&gt;0),SUM(G$143:G$149)-SUM(G$27:G$33),0))</f>
        <v>25.32684837104895</v>
      </c>
      <c r="H154" s="13">
        <f>SUM(H$141, H$153, IF(AND(ISNUMBER(SEARCH($B$4,"AT|BE|CH|GB|IE|LT|LU|NL")),SUM(H$143:H$149)&gt;0),SUM(H$143:H$149)-SUM(H$27:H$33),0))</f>
        <v>115.28447291747327</v>
      </c>
      <c r="I154" s="13">
        <f t="shared" ref="I154:AD154" si="3">SUM(I$141, I$153, IF(AND(ISNUMBER(SEARCH($B$4,"AT|BE|CH|GB|IE|LT|LU|NL")),SUM(I$143:I$149)&gt;0),SUM(I$143:I$149)-SUM(I$27:I$33),0))</f>
        <v>14.081658973822396</v>
      </c>
      <c r="J154" s="13">
        <f t="shared" si="3"/>
        <v>22.159788616922377</v>
      </c>
      <c r="K154" s="13">
        <f t="shared" si="3"/>
        <v>52.178306466671707</v>
      </c>
      <c r="L154" s="13">
        <f t="shared" si="3"/>
        <v>2.4681578110368867</v>
      </c>
      <c r="M154" s="13">
        <f t="shared" si="3"/>
        <v>214.38995059071922</v>
      </c>
      <c r="N154" s="13">
        <f t="shared" si="3"/>
        <v>8.8269045270487467</v>
      </c>
      <c r="O154" s="13">
        <f t="shared" si="3"/>
        <v>0.28628524842363612</v>
      </c>
      <c r="P154" s="13">
        <f t="shared" si="3"/>
        <v>0.36065866677148561</v>
      </c>
      <c r="Q154" s="13">
        <f t="shared" si="3"/>
        <v>1.4145075173529251</v>
      </c>
      <c r="R154" s="13">
        <f t="shared" si="3"/>
        <v>3.720875058456611</v>
      </c>
      <c r="S154" s="13">
        <f t="shared" si="3"/>
        <v>48.858253423003575</v>
      </c>
      <c r="T154" s="13">
        <f t="shared" si="3"/>
        <v>6.0345561721359715</v>
      </c>
      <c r="U154" s="13">
        <f t="shared" si="3"/>
        <v>4.2207092443399512</v>
      </c>
      <c r="V154" s="13">
        <f t="shared" si="3"/>
        <v>26.281252411744852</v>
      </c>
      <c r="W154" s="13">
        <f t="shared" si="3"/>
        <v>21.451835074019954</v>
      </c>
      <c r="X154" s="13">
        <f t="shared" si="3"/>
        <v>3.3233368040096094</v>
      </c>
      <c r="Y154" s="13">
        <f t="shared" si="3"/>
        <v>5.5381508353146298</v>
      </c>
      <c r="Z154" s="13">
        <f t="shared" si="3"/>
        <v>2.4722064675856696</v>
      </c>
      <c r="AA154" s="13">
        <f t="shared" si="3"/>
        <v>1.9972253939883857</v>
      </c>
      <c r="AB154" s="13">
        <f t="shared" si="3"/>
        <v>13.330919500898293</v>
      </c>
      <c r="AC154" s="13">
        <f t="shared" si="3"/>
        <v>2.6282530331237903</v>
      </c>
      <c r="AD154" s="13">
        <f t="shared" si="3"/>
        <v>9.9672132059920049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7.7594258162686609</v>
      </c>
      <c r="F157" s="141">
        <v>0.29802883157779836</v>
      </c>
      <c r="G157" s="141">
        <v>0.49022448139303626</v>
      </c>
      <c r="H157" s="141" t="s">
        <v>442</v>
      </c>
      <c r="I157" s="141">
        <v>9.0786831716311869E-2</v>
      </c>
      <c r="J157" s="141">
        <v>9.0786831716311869E-2</v>
      </c>
      <c r="K157" s="141">
        <v>9.0786831716311869E-2</v>
      </c>
      <c r="L157" s="141">
        <v>4.3577679223829692E-2</v>
      </c>
      <c r="M157" s="141">
        <v>2.5305731627448291</v>
      </c>
      <c r="N157" s="141">
        <v>2.0589226013327001E-3</v>
      </c>
      <c r="O157" s="141">
        <v>1.5441919509995251E-4</v>
      </c>
      <c r="P157" s="141">
        <v>3.0883839019990502E-3</v>
      </c>
      <c r="Q157" s="141">
        <v>7.7209597549976255E-4</v>
      </c>
      <c r="R157" s="141">
        <v>5.1473065033317512E-3</v>
      </c>
      <c r="S157" s="141">
        <v>5.6620371536649262E-3</v>
      </c>
      <c r="T157" s="141">
        <v>2.0589226013327004E-4</v>
      </c>
      <c r="U157" s="141">
        <v>2.8310185768324631E-3</v>
      </c>
      <c r="V157" s="141">
        <v>0.74635944298310386</v>
      </c>
      <c r="W157" s="141" t="s">
        <v>442</v>
      </c>
      <c r="X157" s="141" t="s">
        <v>442</v>
      </c>
      <c r="Y157" s="141" t="s">
        <v>442</v>
      </c>
      <c r="Z157" s="141" t="s">
        <v>442</v>
      </c>
      <c r="AA157" s="141" t="s">
        <v>442</v>
      </c>
      <c r="AB157" s="141" t="s">
        <v>442</v>
      </c>
      <c r="AC157" s="141" t="s">
        <v>442</v>
      </c>
      <c r="AD157" s="141" t="s">
        <v>442</v>
      </c>
      <c r="AE157" s="58"/>
      <c r="AF157" s="142">
        <v>25736.532516658754</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7.7605759512194478E-2</v>
      </c>
      <c r="F158" s="141">
        <v>2.6332602290855193E-3</v>
      </c>
      <c r="G158" s="141">
        <v>4.1329913374380011E-3</v>
      </c>
      <c r="H158" s="141" t="s">
        <v>442</v>
      </c>
      <c r="I158" s="141">
        <v>4.5684890046671051E-4</v>
      </c>
      <c r="J158" s="141">
        <v>4.5684890046671051E-4</v>
      </c>
      <c r="K158" s="141">
        <v>4.5684890046671051E-4</v>
      </c>
      <c r="L158" s="141">
        <v>2.1928747222402104E-4</v>
      </c>
      <c r="M158" s="141">
        <v>4.5184081155819233E-2</v>
      </c>
      <c r="N158" s="141">
        <v>1.7378085721228054E-5</v>
      </c>
      <c r="O158" s="141">
        <v>1.3033564290921039E-6</v>
      </c>
      <c r="P158" s="141">
        <v>2.6067128581842076E-5</v>
      </c>
      <c r="Q158" s="141">
        <v>6.516782145460519E-6</v>
      </c>
      <c r="R158" s="141">
        <v>4.3445214303070137E-5</v>
      </c>
      <c r="S158" s="141">
        <v>4.7789735733377148E-5</v>
      </c>
      <c r="T158" s="141">
        <v>1.7378085721228055E-6</v>
      </c>
      <c r="U158" s="141">
        <v>2.3894867866688574E-5</v>
      </c>
      <c r="V158" s="141">
        <v>6.299556073945169E-3</v>
      </c>
      <c r="W158" s="141" t="s">
        <v>442</v>
      </c>
      <c r="X158" s="141" t="s">
        <v>442</v>
      </c>
      <c r="Y158" s="141" t="s">
        <v>442</v>
      </c>
      <c r="Z158" s="141" t="s">
        <v>442</v>
      </c>
      <c r="AA158" s="141" t="s">
        <v>442</v>
      </c>
      <c r="AB158" s="141" t="s">
        <v>442</v>
      </c>
      <c r="AC158" s="141" t="s">
        <v>442</v>
      </c>
      <c r="AD158" s="141" t="s">
        <v>442</v>
      </c>
      <c r="AE158" s="58"/>
      <c r="AF158" s="143">
        <v>217.22607151535067</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4.6087900768905348</v>
      </c>
      <c r="F159" s="141">
        <v>0.18278715341344268</v>
      </c>
      <c r="G159" s="141">
        <v>0.61348960433906408</v>
      </c>
      <c r="H159" s="141" t="s">
        <v>442</v>
      </c>
      <c r="I159" s="141">
        <v>7.0812209522941566E-2</v>
      </c>
      <c r="J159" s="141">
        <v>8.3261077768024397E-2</v>
      </c>
      <c r="K159" s="141">
        <v>8.3261077768024397E-2</v>
      </c>
      <c r="L159" s="141">
        <v>2.581093410808756E-2</v>
      </c>
      <c r="M159" s="141">
        <v>0.40121219386709295</v>
      </c>
      <c r="N159" s="141">
        <v>1.4839611728899593E-2</v>
      </c>
      <c r="O159" s="141">
        <v>1.2802366895618839E-3</v>
      </c>
      <c r="P159" s="141">
        <v>2.9389774509832032E-3</v>
      </c>
      <c r="Q159" s="141">
        <v>1.8646936023784259E-2</v>
      </c>
      <c r="R159" s="141">
        <v>2.0378039022197363E-2</v>
      </c>
      <c r="S159" s="141">
        <v>0.10116373780573958</v>
      </c>
      <c r="T159" s="141">
        <v>0.80432313223302454</v>
      </c>
      <c r="U159" s="141">
        <v>1.302780005004445E-2</v>
      </c>
      <c r="V159" s="141">
        <v>0.1265764242163526</v>
      </c>
      <c r="W159" s="141">
        <v>2.1377173207242344E-2</v>
      </c>
      <c r="X159" s="141">
        <v>2.7859065335493797E-4</v>
      </c>
      <c r="Y159" s="141">
        <v>1.5056698439874956E-3</v>
      </c>
      <c r="Z159" s="141">
        <v>1.2802366895618839E-3</v>
      </c>
      <c r="AA159" s="141">
        <v>2.8582687705411682E-4</v>
      </c>
      <c r="AB159" s="141">
        <v>3.350324063958434E-3</v>
      </c>
      <c r="AC159" s="141" t="s">
        <v>442</v>
      </c>
      <c r="AD159" s="141">
        <v>1.6001297248960392E-2</v>
      </c>
      <c r="AE159" s="58"/>
      <c r="AF159" s="143">
        <v>4521.4502356938137</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0.67095779302405079</v>
      </c>
      <c r="X163" s="22">
        <v>4.8308961097731657</v>
      </c>
      <c r="Y163" s="22">
        <v>3.1535016272130383</v>
      </c>
      <c r="Z163" s="22">
        <v>1.5432029239553169</v>
      </c>
      <c r="AA163" s="22">
        <v>1.8115860411649369</v>
      </c>
      <c r="AB163" s="22">
        <v>11.339186702106458</v>
      </c>
      <c r="AC163" s="22" t="s">
        <v>442</v>
      </c>
      <c r="AD163" s="22">
        <v>0.19457775997697471</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B4A1-20B0-4983-A9E8-D7A2F5EA9C7E}">
  <sheetPr codeName="Sheet24"/>
  <dimension ref="A1:AL170"/>
  <sheetViews>
    <sheetView zoomScale="75" zoomScaleNormal="75" workbookViewId="0">
      <pane xSplit="4" ySplit="13" topLeftCell="I145"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2012</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10.52583579891817</v>
      </c>
      <c r="F14" s="138">
        <v>0.29634705945320033</v>
      </c>
      <c r="G14" s="138">
        <v>9.8451569730064712</v>
      </c>
      <c r="H14" s="138" t="s">
        <v>442</v>
      </c>
      <c r="I14" s="138">
        <v>0.43535326512930628</v>
      </c>
      <c r="J14" s="138">
        <v>0.66894138297056926</v>
      </c>
      <c r="K14" s="138">
        <v>0.80386576917465491</v>
      </c>
      <c r="L14" s="138">
        <v>7.6736167855991936E-3</v>
      </c>
      <c r="M14" s="138">
        <v>18.910132094097154</v>
      </c>
      <c r="N14" s="138">
        <v>0.75226152865692975</v>
      </c>
      <c r="O14" s="138">
        <v>9.1210706143716028E-2</v>
      </c>
      <c r="P14" s="138">
        <v>0.14706457192124428</v>
      </c>
      <c r="Q14" s="138">
        <v>0.70716063680518115</v>
      </c>
      <c r="R14" s="138">
        <v>0.44994107751186807</v>
      </c>
      <c r="S14" s="138">
        <v>0.4463757602815735</v>
      </c>
      <c r="T14" s="138">
        <v>0.90838665891399939</v>
      </c>
      <c r="U14" s="138">
        <v>2.1640602593735672</v>
      </c>
      <c r="V14" s="138">
        <v>1.5509142774235385</v>
      </c>
      <c r="W14" s="138">
        <v>0.73913145062397423</v>
      </c>
      <c r="X14" s="138">
        <v>1.7634931721657128E-3</v>
      </c>
      <c r="Y14" s="138">
        <v>2.5790293016736744E-3</v>
      </c>
      <c r="Z14" s="138">
        <v>2.045595630155563E-3</v>
      </c>
      <c r="AA14" s="138">
        <v>1.6990152923375079E-4</v>
      </c>
      <c r="AB14" s="138">
        <v>6.5580196332287012E-3</v>
      </c>
      <c r="AC14" s="138">
        <v>0.48202505114110866</v>
      </c>
      <c r="AD14" s="138">
        <v>5.544296538263843E-3</v>
      </c>
      <c r="AE14" s="55"/>
      <c r="AF14" s="147">
        <v>1953.2504314953153</v>
      </c>
      <c r="AG14" s="147">
        <v>71598.87108162338</v>
      </c>
      <c r="AH14" s="147">
        <v>85321.42682863606</v>
      </c>
      <c r="AI14" s="147">
        <v>1518.4457604276824</v>
      </c>
      <c r="AJ14" s="147">
        <v>768.66130281147048</v>
      </c>
      <c r="AK14" s="147" t="s">
        <v>428</v>
      </c>
      <c r="AL14" s="45" t="s">
        <v>49</v>
      </c>
    </row>
    <row r="15" spans="1:38" s="1" customFormat="1" ht="26.25" customHeight="1" thickBot="1" x14ac:dyDescent="0.25">
      <c r="A15" s="65" t="s">
        <v>53</v>
      </c>
      <c r="B15" s="65" t="s">
        <v>54</v>
      </c>
      <c r="C15" s="66" t="s">
        <v>55</v>
      </c>
      <c r="D15" s="67"/>
      <c r="E15" s="138">
        <v>0.68002600000000002</v>
      </c>
      <c r="F15" s="138">
        <v>1.6292013108809688E-2</v>
      </c>
      <c r="G15" s="138">
        <v>0.42766300000000002</v>
      </c>
      <c r="H15" s="138" t="s">
        <v>442</v>
      </c>
      <c r="I15" s="138">
        <v>3.4544290741979227E-3</v>
      </c>
      <c r="J15" s="138">
        <v>3.4694907654097169E-3</v>
      </c>
      <c r="K15" s="138">
        <v>3.489639353157947E-3</v>
      </c>
      <c r="L15" s="138">
        <v>5.6186496571360254E-4</v>
      </c>
      <c r="M15" s="138">
        <v>3.0723000000000004E-2</v>
      </c>
      <c r="N15" s="138">
        <v>5.5370529734174454E-3</v>
      </c>
      <c r="O15" s="138">
        <v>7.5006185969973826E-3</v>
      </c>
      <c r="P15" s="138">
        <v>1.5702175841221318E-3</v>
      </c>
      <c r="Q15" s="138">
        <v>1.5624494209044942E-3</v>
      </c>
      <c r="R15" s="138">
        <v>2.2895459608124957E-2</v>
      </c>
      <c r="S15" s="138">
        <v>1.1271395518006995E-2</v>
      </c>
      <c r="T15" s="138">
        <v>2.5220845124833597E-2</v>
      </c>
      <c r="U15" s="138">
        <v>5.4109869034853937E-3</v>
      </c>
      <c r="V15" s="138">
        <v>5.8168310012318578E-2</v>
      </c>
      <c r="W15" s="138" t="s">
        <v>430</v>
      </c>
      <c r="X15" s="138">
        <v>2.2884803937742285E-6</v>
      </c>
      <c r="Y15" s="138">
        <v>3.8996526889426312E-6</v>
      </c>
      <c r="Z15" s="138">
        <v>2.1584919708094739E-6</v>
      </c>
      <c r="AA15" s="138">
        <v>2.1584919708094739E-6</v>
      </c>
      <c r="AB15" s="138">
        <v>1.0505117024335807E-5</v>
      </c>
      <c r="AC15" s="138" t="s">
        <v>428</v>
      </c>
      <c r="AD15" s="138" t="s">
        <v>428</v>
      </c>
      <c r="AE15" s="55"/>
      <c r="AF15" s="147">
        <v>3858.9902322078497</v>
      </c>
      <c r="AG15" s="147" t="s">
        <v>430</v>
      </c>
      <c r="AH15" s="147">
        <v>2460.3955040943647</v>
      </c>
      <c r="AI15" s="147" t="s">
        <v>430</v>
      </c>
      <c r="AJ15" s="147" t="s">
        <v>430</v>
      </c>
      <c r="AK15" s="147" t="s">
        <v>428</v>
      </c>
      <c r="AL15" s="45" t="s">
        <v>49</v>
      </c>
    </row>
    <row r="16" spans="1:38" s="1" customFormat="1" ht="26.25" customHeight="1" thickBot="1" x14ac:dyDescent="0.25">
      <c r="A16" s="65" t="s">
        <v>53</v>
      </c>
      <c r="B16" s="65" t="s">
        <v>56</v>
      </c>
      <c r="C16" s="66" t="s">
        <v>57</v>
      </c>
      <c r="D16" s="67"/>
      <c r="E16" s="138">
        <v>0.18162114804674764</v>
      </c>
      <c r="F16" s="138">
        <v>2.5237113344E-3</v>
      </c>
      <c r="G16" s="138">
        <v>0.23510888149369802</v>
      </c>
      <c r="H16" s="138" t="s">
        <v>442</v>
      </c>
      <c r="I16" s="138">
        <v>5.0254049374999998E-2</v>
      </c>
      <c r="J16" s="138">
        <v>7.2042793347000006E-2</v>
      </c>
      <c r="K16" s="138">
        <v>7.4884293063500015E-2</v>
      </c>
      <c r="L16" s="138">
        <v>4.7153762500000011E-4</v>
      </c>
      <c r="M16" s="138">
        <v>0.12818724063616954</v>
      </c>
      <c r="N16" s="138">
        <v>2.5861507963981203E-2</v>
      </c>
      <c r="O16" s="138">
        <v>1.4651056128887102E-3</v>
      </c>
      <c r="P16" s="138">
        <v>2.7360026478029566E-2</v>
      </c>
      <c r="Q16" s="138">
        <v>1.0051311903295701E-2</v>
      </c>
      <c r="R16" s="138">
        <v>5.4544963978849607E-3</v>
      </c>
      <c r="S16" s="138">
        <v>2.2942617863129042E-2</v>
      </c>
      <c r="T16" s="138">
        <v>9.951646160481999E-3</v>
      </c>
      <c r="U16" s="138">
        <v>2.6446088697000001E-3</v>
      </c>
      <c r="V16" s="138">
        <v>4.2109263320365596E-2</v>
      </c>
      <c r="W16" s="138">
        <v>2.3831211487274198E-2</v>
      </c>
      <c r="X16" s="138">
        <v>3.0253095953183E-7</v>
      </c>
      <c r="Y16" s="138">
        <v>3.0328900671449998E-7</v>
      </c>
      <c r="Z16" s="138">
        <v>3.4974630595689997E-8</v>
      </c>
      <c r="AA16" s="138">
        <v>4.0707673536550004E-8</v>
      </c>
      <c r="AB16" s="138">
        <v>6.8150227037856998E-7</v>
      </c>
      <c r="AC16" s="138">
        <v>4.4081136650540001E-9</v>
      </c>
      <c r="AD16" s="138">
        <v>2.6047944384410003E-9</v>
      </c>
      <c r="AE16" s="55"/>
      <c r="AF16" s="147">
        <v>1.4075750000000002</v>
      </c>
      <c r="AG16" s="147">
        <v>911.93409300000008</v>
      </c>
      <c r="AH16" s="147">
        <v>689.63</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4.1508158832207616E-6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1.8227729508308796</v>
      </c>
      <c r="F18" s="138">
        <v>0.4277723919879915</v>
      </c>
      <c r="G18" s="138">
        <v>1.6368543821406871</v>
      </c>
      <c r="H18" s="138" t="s">
        <v>442</v>
      </c>
      <c r="I18" s="138">
        <v>7.6347464050829539E-2</v>
      </c>
      <c r="J18" s="138">
        <v>9.5211196021688871E-2</v>
      </c>
      <c r="K18" s="138">
        <v>0.11780413960920234</v>
      </c>
      <c r="L18" s="138">
        <v>3.5276823423854575E-2</v>
      </c>
      <c r="M18" s="138">
        <v>0.65152406703596211</v>
      </c>
      <c r="N18" s="138">
        <v>6.1570058676341216E-2</v>
      </c>
      <c r="O18" s="138">
        <v>1.1463319867926298E-3</v>
      </c>
      <c r="P18" s="138">
        <v>9.6042518228605135E-3</v>
      </c>
      <c r="Q18" s="138">
        <v>3.8060454988073397E-3</v>
      </c>
      <c r="R18" s="138">
        <v>4.8182910959557908E-2</v>
      </c>
      <c r="S18" s="138">
        <v>2.7215997104404453E-2</v>
      </c>
      <c r="T18" s="138">
        <v>0.97570239802172165</v>
      </c>
      <c r="U18" s="138">
        <v>4.005291631231581E-4</v>
      </c>
      <c r="V18" s="138">
        <v>3.2367393085730112E-2</v>
      </c>
      <c r="W18" s="138">
        <v>7.5786481615146319E-3</v>
      </c>
      <c r="X18" s="138">
        <v>7.6503085273337849E-3</v>
      </c>
      <c r="Y18" s="138">
        <v>5.6956658913319247E-2</v>
      </c>
      <c r="Z18" s="138">
        <v>6.6501314511360279E-3</v>
      </c>
      <c r="AA18" s="138">
        <v>5.8401326135685038E-3</v>
      </c>
      <c r="AB18" s="138">
        <v>7.709723150535755E-2</v>
      </c>
      <c r="AC18" s="138" t="s">
        <v>430</v>
      </c>
      <c r="AD18" s="138" t="s">
        <v>430</v>
      </c>
      <c r="AE18" s="55"/>
      <c r="AF18" s="147">
        <v>3833.0554127423748</v>
      </c>
      <c r="AG18" s="147">
        <v>11.456520399411501</v>
      </c>
      <c r="AH18" s="147">
        <v>16842.278218710311</v>
      </c>
      <c r="AI18" s="147" t="s">
        <v>430</v>
      </c>
      <c r="AJ18" s="147" t="s">
        <v>430</v>
      </c>
      <c r="AK18" s="147" t="s">
        <v>428</v>
      </c>
      <c r="AL18" s="45" t="s">
        <v>49</v>
      </c>
    </row>
    <row r="19" spans="1:38" s="2" customFormat="1" ht="26.25" customHeight="1" thickBot="1" x14ac:dyDescent="0.25">
      <c r="A19" s="65" t="s">
        <v>53</v>
      </c>
      <c r="B19" s="65" t="s">
        <v>62</v>
      </c>
      <c r="C19" s="66" t="s">
        <v>63</v>
      </c>
      <c r="D19" s="67"/>
      <c r="E19" s="138">
        <v>0.49130030722177359</v>
      </c>
      <c r="F19" s="138">
        <v>0.12989400431656153</v>
      </c>
      <c r="G19" s="138">
        <v>0.60693523150546602</v>
      </c>
      <c r="H19" s="138" t="s">
        <v>442</v>
      </c>
      <c r="I19" s="138">
        <v>2.2696626989043768E-2</v>
      </c>
      <c r="J19" s="138">
        <v>2.8212056459359744E-2</v>
      </c>
      <c r="K19" s="138">
        <v>3.4807305955319098E-2</v>
      </c>
      <c r="L19" s="138">
        <v>5.3727932716626497E-3</v>
      </c>
      <c r="M19" s="138">
        <v>0.19870710740735886</v>
      </c>
      <c r="N19" s="138">
        <v>1.8350111779232899E-2</v>
      </c>
      <c r="O19" s="138">
        <v>3.4327444468184557E-4</v>
      </c>
      <c r="P19" s="138">
        <v>2.9380976194589977E-3</v>
      </c>
      <c r="Q19" s="138">
        <v>1.6314671965401259E-3</v>
      </c>
      <c r="R19" s="138">
        <v>1.412802837567481E-2</v>
      </c>
      <c r="S19" s="138">
        <v>7.9834027287384503E-3</v>
      </c>
      <c r="T19" s="138">
        <v>0.28408348934959848</v>
      </c>
      <c r="U19" s="138">
        <v>4.1887591819462854E-4</v>
      </c>
      <c r="V19" s="138">
        <v>1.3719895747928257E-2</v>
      </c>
      <c r="W19" s="138">
        <v>2.7717784887425225E-3</v>
      </c>
      <c r="X19" s="138">
        <v>2.3535020784848071E-3</v>
      </c>
      <c r="Y19" s="138">
        <v>1.6741599253735355E-2</v>
      </c>
      <c r="Z19" s="138">
        <v>2.0016164210087664E-3</v>
      </c>
      <c r="AA19" s="138">
        <v>1.7513658729456207E-3</v>
      </c>
      <c r="AB19" s="138">
        <v>2.2848083626174548E-2</v>
      </c>
      <c r="AC19" s="138" t="s">
        <v>430</v>
      </c>
      <c r="AD19" s="138" t="s">
        <v>430</v>
      </c>
      <c r="AE19" s="55"/>
      <c r="AF19" s="147">
        <v>1155.3621566065135</v>
      </c>
      <c r="AG19" s="147">
        <v>6.1225969525840451</v>
      </c>
      <c r="AH19" s="147">
        <v>5085.8189547544926</v>
      </c>
      <c r="AI19" s="147" t="s">
        <v>430</v>
      </c>
      <c r="AJ19" s="147" t="s">
        <v>430</v>
      </c>
      <c r="AK19" s="147" t="s">
        <v>428</v>
      </c>
      <c r="AL19" s="45" t="s">
        <v>49</v>
      </c>
    </row>
    <row r="20" spans="1:38" s="2" customFormat="1" ht="26.25" customHeight="1" thickBot="1" x14ac:dyDescent="0.25">
      <c r="A20" s="65" t="s">
        <v>53</v>
      </c>
      <c r="B20" s="65" t="s">
        <v>64</v>
      </c>
      <c r="C20" s="66" t="s">
        <v>65</v>
      </c>
      <c r="D20" s="67"/>
      <c r="E20" s="138">
        <v>3.0167436529898169E-2</v>
      </c>
      <c r="F20" s="138">
        <v>8.6410587927214042E-3</v>
      </c>
      <c r="G20" s="138">
        <v>9.3321009007644208E-3</v>
      </c>
      <c r="H20" s="138" t="s">
        <v>442</v>
      </c>
      <c r="I20" s="138">
        <v>1.6297489039846466E-3</v>
      </c>
      <c r="J20" s="138">
        <v>1.9056301620044816E-3</v>
      </c>
      <c r="K20" s="138">
        <v>2.21440764509066E-3</v>
      </c>
      <c r="L20" s="138">
        <v>4.6324879990522819E-4</v>
      </c>
      <c r="M20" s="138">
        <v>1.6919653994445959E-2</v>
      </c>
      <c r="N20" s="138">
        <v>1.5032952328732192E-3</v>
      </c>
      <c r="O20" s="138">
        <v>2.4240757392352647E-5</v>
      </c>
      <c r="P20" s="138">
        <v>2.3095775670713519E-4</v>
      </c>
      <c r="Q20" s="138">
        <v>1.0144123261147773E-4</v>
      </c>
      <c r="R20" s="138">
        <v>6.5465900996736172E-4</v>
      </c>
      <c r="S20" s="138">
        <v>4.2475529657129944E-4</v>
      </c>
      <c r="T20" s="138">
        <v>1.1682422979770677E-2</v>
      </c>
      <c r="U20" s="138">
        <v>3.4368242862895708E-5</v>
      </c>
      <c r="V20" s="138">
        <v>1.773185347657278E-3</v>
      </c>
      <c r="W20" s="138">
        <v>1.2526940470515503E-3</v>
      </c>
      <c r="X20" s="138">
        <v>3.5155685612732739E-4</v>
      </c>
      <c r="Y20" s="138">
        <v>1.0146787336779769E-3</v>
      </c>
      <c r="Z20" s="138">
        <v>2.1481535081531013E-4</v>
      </c>
      <c r="AA20" s="138">
        <v>1.7540238248343822E-4</v>
      </c>
      <c r="AB20" s="138">
        <v>1.7564533231040527E-3</v>
      </c>
      <c r="AC20" s="138">
        <v>3.6351622245596458E-6</v>
      </c>
      <c r="AD20" s="138">
        <v>9.9673802931474166E-4</v>
      </c>
      <c r="AE20" s="55"/>
      <c r="AF20" s="147">
        <v>56.481105074723786</v>
      </c>
      <c r="AG20" s="147">
        <v>5.8631648783220092</v>
      </c>
      <c r="AH20" s="147">
        <v>321.80163250028687</v>
      </c>
      <c r="AI20" s="147" t="s">
        <v>430</v>
      </c>
      <c r="AJ20" s="147" t="s">
        <v>430</v>
      </c>
      <c r="AK20" s="147" t="s">
        <v>428</v>
      </c>
      <c r="AL20" s="45" t="s">
        <v>49</v>
      </c>
    </row>
    <row r="21" spans="1:38" s="2" customFormat="1" ht="26.25" customHeight="1" thickBot="1" x14ac:dyDescent="0.25">
      <c r="A21" s="65" t="s">
        <v>53</v>
      </c>
      <c r="B21" s="65" t="s">
        <v>66</v>
      </c>
      <c r="C21" s="66" t="s">
        <v>67</v>
      </c>
      <c r="D21" s="67"/>
      <c r="E21" s="138">
        <v>1.240894750065777</v>
      </c>
      <c r="F21" s="138">
        <v>0.53805055265617308</v>
      </c>
      <c r="G21" s="138">
        <v>0.84347882623143722</v>
      </c>
      <c r="H21" s="138">
        <v>6.7256056857599997E-4</v>
      </c>
      <c r="I21" s="138">
        <v>0.18454666011789606</v>
      </c>
      <c r="J21" s="138">
        <v>0.19849677322819334</v>
      </c>
      <c r="K21" s="138">
        <v>0.21444481748304769</v>
      </c>
      <c r="L21" s="138">
        <v>3.8142834684768291E-2</v>
      </c>
      <c r="M21" s="138">
        <v>1.3995299914010086</v>
      </c>
      <c r="N21" s="138">
        <v>0.12504988615440887</v>
      </c>
      <c r="O21" s="138">
        <v>8.8722641684473962E-3</v>
      </c>
      <c r="P21" s="138">
        <v>1.2722817943247556E-2</v>
      </c>
      <c r="Q21" s="138">
        <v>5.2807523650272529E-3</v>
      </c>
      <c r="R21" s="138">
        <v>3.7273054536630462E-2</v>
      </c>
      <c r="S21" s="138">
        <v>2.3741943562685806E-2</v>
      </c>
      <c r="T21" s="138">
        <v>0.31584483966289556</v>
      </c>
      <c r="U21" s="138">
        <v>2.3638911259967798E-3</v>
      </c>
      <c r="V21" s="138">
        <v>0.44149681684995146</v>
      </c>
      <c r="W21" s="138">
        <v>0.16297358514665811</v>
      </c>
      <c r="X21" s="138">
        <v>3.5473186386723074E-2</v>
      </c>
      <c r="Y21" s="138">
        <v>6.1385198159250164E-2</v>
      </c>
      <c r="Z21" s="138">
        <v>1.9263392355025978E-2</v>
      </c>
      <c r="AA21" s="138">
        <v>1.4674908248311467E-2</v>
      </c>
      <c r="AB21" s="138">
        <v>0.13079668514931067</v>
      </c>
      <c r="AC21" s="138">
        <v>1.5972157151661918E-3</v>
      </c>
      <c r="AD21" s="138">
        <v>0.11541345123663839</v>
      </c>
      <c r="AE21" s="55"/>
      <c r="AF21" s="147">
        <v>1811.0965069063088</v>
      </c>
      <c r="AG21" s="147">
        <v>709.91572503537975</v>
      </c>
      <c r="AH21" s="147">
        <v>12195.708560669018</v>
      </c>
      <c r="AI21" s="147">
        <v>560.46714048000001</v>
      </c>
      <c r="AJ21" s="147" t="s">
        <v>430</v>
      </c>
      <c r="AK21" s="147" t="s">
        <v>428</v>
      </c>
      <c r="AL21" s="45" t="s">
        <v>49</v>
      </c>
    </row>
    <row r="22" spans="1:38" s="2" customFormat="1" ht="26.25" customHeight="1" thickBot="1" x14ac:dyDescent="0.25">
      <c r="A22" s="65" t="s">
        <v>53</v>
      </c>
      <c r="B22" s="69" t="s">
        <v>68</v>
      </c>
      <c r="C22" s="66" t="s">
        <v>69</v>
      </c>
      <c r="D22" s="67"/>
      <c r="E22" s="138">
        <v>4.6439403842084603</v>
      </c>
      <c r="F22" s="138">
        <v>0.5868682662824144</v>
      </c>
      <c r="G22" s="138">
        <v>1.5055859276397467</v>
      </c>
      <c r="H22" s="138">
        <v>1.0779532357769227E-3</v>
      </c>
      <c r="I22" s="138">
        <v>0.50396165728137732</v>
      </c>
      <c r="J22" s="138">
        <v>0.55291971878367008</v>
      </c>
      <c r="K22" s="138">
        <v>0.60381376420357791</v>
      </c>
      <c r="L22" s="138">
        <v>9.2830580232647883E-2</v>
      </c>
      <c r="M22" s="138">
        <v>3.3755462723980783</v>
      </c>
      <c r="N22" s="138">
        <v>3.7525507028673279E-2</v>
      </c>
      <c r="O22" s="138">
        <v>6.3611679943654251E-3</v>
      </c>
      <c r="P22" s="138">
        <v>5.1166927613077479E-2</v>
      </c>
      <c r="Q22" s="138">
        <v>5.856115320879024E-2</v>
      </c>
      <c r="R22" s="138">
        <v>9.6534947736875612E-2</v>
      </c>
      <c r="S22" s="138">
        <v>0.14520177976381796</v>
      </c>
      <c r="T22" s="138">
        <v>0.25119287827998671</v>
      </c>
      <c r="U22" s="138">
        <v>5.5449312800928074E-2</v>
      </c>
      <c r="V22" s="138">
        <v>0.92840258229027184</v>
      </c>
      <c r="W22" s="138">
        <v>3.0152469955104406E-3</v>
      </c>
      <c r="X22" s="138">
        <v>1.3995579862729575E-3</v>
      </c>
      <c r="Y22" s="138">
        <v>1.7872896824531966E-2</v>
      </c>
      <c r="Z22" s="138">
        <v>1.7089120236081601E-3</v>
      </c>
      <c r="AA22" s="138">
        <v>1.512165545376057E-3</v>
      </c>
      <c r="AB22" s="138">
        <v>2.2493532379789141E-2</v>
      </c>
      <c r="AC22" s="138">
        <v>1.0054560735776066E-2</v>
      </c>
      <c r="AD22" s="138">
        <v>0.22132204664698543</v>
      </c>
      <c r="AE22" s="55"/>
      <c r="AF22" s="147">
        <v>4163.7505050701939</v>
      </c>
      <c r="AG22" s="147">
        <v>2871.0076888276203</v>
      </c>
      <c r="AH22" s="147">
        <v>859.60421341398774</v>
      </c>
      <c r="AI22" s="147">
        <v>70.918565999999998</v>
      </c>
      <c r="AJ22" s="147">
        <v>1145.6174282196814</v>
      </c>
      <c r="AK22" s="147" t="s">
        <v>428</v>
      </c>
      <c r="AL22" s="45" t="s">
        <v>49</v>
      </c>
    </row>
    <row r="23" spans="1:38" s="2" customFormat="1" ht="26.25" customHeight="1" thickBot="1" x14ac:dyDescent="0.25">
      <c r="A23" s="65" t="s">
        <v>70</v>
      </c>
      <c r="B23" s="69" t="s">
        <v>393</v>
      </c>
      <c r="C23" s="66" t="s">
        <v>389</v>
      </c>
      <c r="D23" s="112"/>
      <c r="E23" s="138">
        <v>2.4938825813635885</v>
      </c>
      <c r="F23" s="138">
        <v>0.25810908937646998</v>
      </c>
      <c r="G23" s="138">
        <v>0.11953402137568452</v>
      </c>
      <c r="H23" s="138">
        <v>6.1145179597623918E-4</v>
      </c>
      <c r="I23" s="138">
        <v>0.1608118223417509</v>
      </c>
      <c r="J23" s="138">
        <v>0.1608118223417509</v>
      </c>
      <c r="K23" s="138">
        <v>0.1608118223417509</v>
      </c>
      <c r="L23" s="138">
        <v>9.9819505693121049E-2</v>
      </c>
      <c r="M23" s="138">
        <v>0.82347270623100022</v>
      </c>
      <c r="N23" s="138">
        <v>5.2961825736888964E-2</v>
      </c>
      <c r="O23" s="138">
        <v>7.6431474497029898E-4</v>
      </c>
      <c r="P23" s="138">
        <v>3.310114108555561E-4</v>
      </c>
      <c r="Q23" s="138">
        <v>3.3101141085555602E-3</v>
      </c>
      <c r="R23" s="138">
        <v>3.8215737248514948E-3</v>
      </c>
      <c r="S23" s="138">
        <v>0.12993350664495082</v>
      </c>
      <c r="T23" s="138">
        <v>5.3502032147920925E-3</v>
      </c>
      <c r="U23" s="138">
        <v>7.6431474497029898E-4</v>
      </c>
      <c r="V23" s="138">
        <v>7.6431474497029903E-2</v>
      </c>
      <c r="W23" s="138">
        <v>4.6341597519777844E-3</v>
      </c>
      <c r="X23" s="138">
        <v>2.292944234910897E-3</v>
      </c>
      <c r="Y23" s="138">
        <v>3.8215737248514948E-3</v>
      </c>
      <c r="Z23" s="138">
        <v>5.6271939845444529E-3</v>
      </c>
      <c r="AA23" s="138">
        <v>4.9651711628333406E-3</v>
      </c>
      <c r="AB23" s="138">
        <v>1.6706883107140184E-2</v>
      </c>
      <c r="AC23" s="138">
        <v>0</v>
      </c>
      <c r="AD23" s="138">
        <v>0</v>
      </c>
      <c r="AE23" s="55"/>
      <c r="AF23" s="147">
        <v>3310.1141085555605</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0.82376773779043155</v>
      </c>
      <c r="F24" s="138">
        <v>0.43278269227390376</v>
      </c>
      <c r="G24" s="138">
        <v>0.17846016333717746</v>
      </c>
      <c r="H24" s="138">
        <v>0.11503368896625397</v>
      </c>
      <c r="I24" s="138">
        <v>0.26680327130275527</v>
      </c>
      <c r="J24" s="138">
        <v>0.27822160908044619</v>
      </c>
      <c r="K24" s="138">
        <v>0.29733544857504096</v>
      </c>
      <c r="L24" s="138">
        <v>6.2936743801186495E-2</v>
      </c>
      <c r="M24" s="138">
        <v>1.6588423215157808</v>
      </c>
      <c r="N24" s="138">
        <v>0.12990327323576334</v>
      </c>
      <c r="O24" s="138">
        <v>5.2271224398009644E-2</v>
      </c>
      <c r="P24" s="138">
        <v>5.1976901870088334E-3</v>
      </c>
      <c r="Q24" s="138">
        <v>2.4376134732704367E-3</v>
      </c>
      <c r="R24" s="138">
        <v>0.10582103215077597</v>
      </c>
      <c r="S24" s="138">
        <v>3.2207795186255564E-2</v>
      </c>
      <c r="T24" s="138">
        <v>0.28148205208264421</v>
      </c>
      <c r="U24" s="138">
        <v>2.445000633773114E-3</v>
      </c>
      <c r="V24" s="138">
        <v>2.0630606060506866</v>
      </c>
      <c r="W24" s="138">
        <v>0.10064134925199666</v>
      </c>
      <c r="X24" s="138">
        <v>1.2909014160343998E-2</v>
      </c>
      <c r="Y24" s="138">
        <v>3.2658806155902935E-2</v>
      </c>
      <c r="Z24" s="138">
        <v>7.2793895522545614E-3</v>
      </c>
      <c r="AA24" s="138">
        <v>3.673834039505431E-3</v>
      </c>
      <c r="AB24" s="138">
        <v>5.6521043908006927E-2</v>
      </c>
      <c r="AC24" s="138">
        <v>4.5814003034946402E-3</v>
      </c>
      <c r="AD24" s="138">
        <v>6.8046612928087452E-3</v>
      </c>
      <c r="AE24" s="55"/>
      <c r="AF24" s="147">
        <v>1623.0330744586336</v>
      </c>
      <c r="AG24" s="147">
        <v>39.578957249416185</v>
      </c>
      <c r="AH24" s="147">
        <v>4139.971360751897</v>
      </c>
      <c r="AI24" s="147">
        <v>3990.8328711419999</v>
      </c>
      <c r="AJ24" s="147" t="s">
        <v>430</v>
      </c>
      <c r="AK24" s="147" t="s">
        <v>428</v>
      </c>
      <c r="AL24" s="45" t="s">
        <v>49</v>
      </c>
    </row>
    <row r="25" spans="1:38" s="2" customFormat="1" ht="26.25" customHeight="1" thickBot="1" x14ac:dyDescent="0.25">
      <c r="A25" s="65" t="s">
        <v>73</v>
      </c>
      <c r="B25" s="69" t="s">
        <v>74</v>
      </c>
      <c r="C25" s="71" t="s">
        <v>75</v>
      </c>
      <c r="D25" s="67"/>
      <c r="E25" s="138">
        <v>0.93094552346680226</v>
      </c>
      <c r="F25" s="138">
        <v>0.1230450939859464</v>
      </c>
      <c r="G25" s="138">
        <v>6.2308276328661982E-2</v>
      </c>
      <c r="H25" s="138" t="s">
        <v>442</v>
      </c>
      <c r="I25" s="138">
        <v>7.6467117060819989E-3</v>
      </c>
      <c r="J25" s="138">
        <v>7.6467117060819989E-3</v>
      </c>
      <c r="K25" s="138">
        <v>7.6467117060819989E-3</v>
      </c>
      <c r="L25" s="138">
        <v>3.6704216189193594E-3</v>
      </c>
      <c r="M25" s="138">
        <v>0.93673629502280453</v>
      </c>
      <c r="N25" s="138">
        <v>2.6169220782242659E-4</v>
      </c>
      <c r="O25" s="138">
        <v>1.9626915586681997E-5</v>
      </c>
      <c r="P25" s="138">
        <v>3.9253831173363988E-4</v>
      </c>
      <c r="Q25" s="138">
        <v>9.813457793340997E-5</v>
      </c>
      <c r="R25" s="138">
        <v>6.5423051955606657E-4</v>
      </c>
      <c r="S25" s="138">
        <v>7.1965357151167317E-4</v>
      </c>
      <c r="T25" s="138">
        <v>2.6169220782242663E-5</v>
      </c>
      <c r="U25" s="138">
        <v>3.5982678575583658E-4</v>
      </c>
      <c r="V25" s="138">
        <v>9.486342533562965E-2</v>
      </c>
      <c r="W25" s="138" t="s">
        <v>442</v>
      </c>
      <c r="X25" s="138" t="s">
        <v>442</v>
      </c>
      <c r="Y25" s="138" t="s">
        <v>442</v>
      </c>
      <c r="Z25" s="138" t="s">
        <v>442</v>
      </c>
      <c r="AA25" s="138" t="s">
        <v>442</v>
      </c>
      <c r="AB25" s="138" t="s">
        <v>442</v>
      </c>
      <c r="AC25" s="138" t="s">
        <v>428</v>
      </c>
      <c r="AD25" s="138" t="s">
        <v>428</v>
      </c>
      <c r="AE25" s="55"/>
      <c r="AF25" s="147">
        <v>3271.1525977803326</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2.2253627746594309E-2</v>
      </c>
      <c r="F26" s="138">
        <v>3.3064175668348923E-3</v>
      </c>
      <c r="G26" s="138">
        <v>1.4059606966900001E-3</v>
      </c>
      <c r="H26" s="138" t="s">
        <v>442</v>
      </c>
      <c r="I26" s="138">
        <v>1.2499650561552202E-4</v>
      </c>
      <c r="J26" s="138">
        <v>1.2499650561552202E-4</v>
      </c>
      <c r="K26" s="138">
        <v>1.2499650561552202E-4</v>
      </c>
      <c r="L26" s="138">
        <v>5.9998322695450565E-5</v>
      </c>
      <c r="M26" s="138">
        <v>2.2375846717952768E-2</v>
      </c>
      <c r="N26" s="138">
        <v>0.51048243946282301</v>
      </c>
      <c r="O26" s="138">
        <v>1.8195301421527869E-6</v>
      </c>
      <c r="P26" s="138">
        <v>1.485713060989685E-5</v>
      </c>
      <c r="Q26" s="138">
        <v>2.4243382295613401E-6</v>
      </c>
      <c r="R26" s="138">
        <v>1.9120527406955792E-5</v>
      </c>
      <c r="S26" s="138">
        <v>1.9360812175556288E-5</v>
      </c>
      <c r="T26" s="138">
        <v>2.1737843912785325E-6</v>
      </c>
      <c r="U26" s="138">
        <v>8.2700668520600685E-6</v>
      </c>
      <c r="V26" s="138">
        <v>2.1667185730087045E-3</v>
      </c>
      <c r="W26" s="138" t="s">
        <v>442</v>
      </c>
      <c r="X26" s="138" t="s">
        <v>442</v>
      </c>
      <c r="Y26" s="138" t="s">
        <v>442</v>
      </c>
      <c r="Z26" s="138" t="s">
        <v>442</v>
      </c>
      <c r="AA26" s="138" t="s">
        <v>442</v>
      </c>
      <c r="AB26" s="138" t="s">
        <v>442</v>
      </c>
      <c r="AC26" s="138" t="s">
        <v>428</v>
      </c>
      <c r="AD26" s="138" t="s">
        <v>428</v>
      </c>
      <c r="AE26" s="55"/>
      <c r="AF26" s="147">
        <v>73.93157072984269</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11.92828083375311</v>
      </c>
      <c r="F27" s="138">
        <v>4.3497754895376746</v>
      </c>
      <c r="G27" s="138">
        <v>2.0837365500043302E-2</v>
      </c>
      <c r="H27" s="138">
        <v>1.2598381322661096</v>
      </c>
      <c r="I27" s="138">
        <v>0.50001253800055168</v>
      </c>
      <c r="J27" s="138">
        <v>0.50001253800055112</v>
      </c>
      <c r="K27" s="138">
        <v>0.50001253800055168</v>
      </c>
      <c r="L27" s="138">
        <v>0.33064623152726502</v>
      </c>
      <c r="M27" s="138">
        <v>68.723269276627974</v>
      </c>
      <c r="N27" s="138">
        <v>3.3063859885703581E-2</v>
      </c>
      <c r="O27" s="138">
        <v>2.8180384499947936E-4</v>
      </c>
      <c r="P27" s="138">
        <v>1.4538422077446328E-2</v>
      </c>
      <c r="Q27" s="138">
        <v>4.4094540605897099E-4</v>
      </c>
      <c r="R27" s="138">
        <v>1.3929200998534829E-2</v>
      </c>
      <c r="S27" s="138">
        <v>9.6784403689228523E-3</v>
      </c>
      <c r="T27" s="138">
        <v>2.9671496390977375E-3</v>
      </c>
      <c r="U27" s="138">
        <v>3.1828312211898288E-4</v>
      </c>
      <c r="V27" s="138">
        <v>5.3611093463217289E-2</v>
      </c>
      <c r="W27" s="138">
        <v>1.0851468</v>
      </c>
      <c r="X27" s="138">
        <v>3.4805821177600005E-2</v>
      </c>
      <c r="Y27" s="138">
        <v>3.90500537028E-2</v>
      </c>
      <c r="Z27" s="138">
        <v>3.0070995021800002E-2</v>
      </c>
      <c r="AA27" s="138">
        <v>3.47072878694E-2</v>
      </c>
      <c r="AB27" s="138">
        <v>0.13863415777160001</v>
      </c>
      <c r="AC27" s="138">
        <v>1.0851463E-3</v>
      </c>
      <c r="AD27" s="138">
        <v>2.1704440000000001E-4</v>
      </c>
      <c r="AE27" s="55"/>
      <c r="AF27" s="147">
        <v>85665.410600893345</v>
      </c>
      <c r="AG27" s="147" t="s">
        <v>428</v>
      </c>
      <c r="AH27" s="147" t="s">
        <v>430</v>
      </c>
      <c r="AI27" s="147">
        <v>1957.2461372878231</v>
      </c>
      <c r="AJ27" s="147" t="s">
        <v>430</v>
      </c>
      <c r="AK27" s="147" t="s">
        <v>428</v>
      </c>
      <c r="AL27" s="45" t="s">
        <v>49</v>
      </c>
    </row>
    <row r="28" spans="1:38" s="2" customFormat="1" ht="26.25" customHeight="1" thickBot="1" x14ac:dyDescent="0.25">
      <c r="A28" s="65" t="s">
        <v>78</v>
      </c>
      <c r="B28" s="65" t="s">
        <v>81</v>
      </c>
      <c r="C28" s="66" t="s">
        <v>82</v>
      </c>
      <c r="D28" s="67"/>
      <c r="E28" s="138">
        <v>7.0761629655922427</v>
      </c>
      <c r="F28" s="138">
        <v>0.46018411308900992</v>
      </c>
      <c r="G28" s="138">
        <v>7.0448326960320705E-3</v>
      </c>
      <c r="H28" s="138">
        <v>9.5113888799448799E-3</v>
      </c>
      <c r="I28" s="138">
        <v>0.38456496478859692</v>
      </c>
      <c r="J28" s="138">
        <v>0.38456496478859709</v>
      </c>
      <c r="K28" s="138">
        <v>0.38456496478859709</v>
      </c>
      <c r="L28" s="138">
        <v>0.27012826183519717</v>
      </c>
      <c r="M28" s="138">
        <v>2.354019859355502</v>
      </c>
      <c r="N28" s="138">
        <v>2.764722313240967E-4</v>
      </c>
      <c r="O28" s="138">
        <v>2.5417026179982377E-5</v>
      </c>
      <c r="P28" s="138">
        <v>2.6790997294599307E-3</v>
      </c>
      <c r="Q28" s="138">
        <v>5.0713211995019142E-5</v>
      </c>
      <c r="R28" s="138">
        <v>4.2874216695070718E-3</v>
      </c>
      <c r="S28" s="138">
        <v>2.8754271977329436E-3</v>
      </c>
      <c r="T28" s="138">
        <v>1.0348071019411361E-4</v>
      </c>
      <c r="U28" s="138">
        <v>5.0592371630073529E-5</v>
      </c>
      <c r="V28" s="138">
        <v>9.1030016824648653E-3</v>
      </c>
      <c r="W28" s="138">
        <v>0.44002530000000001</v>
      </c>
      <c r="X28" s="138">
        <v>1.4140974008000001E-2</v>
      </c>
      <c r="Y28" s="138">
        <v>1.58476799946E-2</v>
      </c>
      <c r="Z28" s="138">
        <v>1.24339609323E-2</v>
      </c>
      <c r="AA28" s="138">
        <v>1.3167217472500001E-2</v>
      </c>
      <c r="AB28" s="138">
        <v>5.5589832407400001E-2</v>
      </c>
      <c r="AC28" s="138">
        <v>4.4002530000000002E-4</v>
      </c>
      <c r="AD28" s="138">
        <v>8.8046899999999999E-5</v>
      </c>
      <c r="AE28" s="55"/>
      <c r="AF28" s="147">
        <v>21757.025679811359</v>
      </c>
      <c r="AG28" s="147" t="s">
        <v>428</v>
      </c>
      <c r="AH28" s="147" t="s">
        <v>430</v>
      </c>
      <c r="AI28" s="147">
        <v>529.77957507369899</v>
      </c>
      <c r="AJ28" s="147" t="s">
        <v>430</v>
      </c>
      <c r="AK28" s="147" t="s">
        <v>428</v>
      </c>
      <c r="AL28" s="45" t="s">
        <v>49</v>
      </c>
    </row>
    <row r="29" spans="1:38" s="2" customFormat="1" ht="26.25" customHeight="1" thickBot="1" x14ac:dyDescent="0.25">
      <c r="A29" s="65" t="s">
        <v>78</v>
      </c>
      <c r="B29" s="65" t="s">
        <v>83</v>
      </c>
      <c r="C29" s="66" t="s">
        <v>84</v>
      </c>
      <c r="D29" s="67"/>
      <c r="E29" s="138">
        <v>22.393942111419797</v>
      </c>
      <c r="F29" s="138">
        <v>0.67958443440076877</v>
      </c>
      <c r="G29" s="138">
        <v>1.2383026334991339E-2</v>
      </c>
      <c r="H29" s="138">
        <v>1.5201018174753734E-2</v>
      </c>
      <c r="I29" s="138">
        <v>0.38241558058012048</v>
      </c>
      <c r="J29" s="138">
        <v>0.38241558058012048</v>
      </c>
      <c r="K29" s="138">
        <v>0.38241558058012021</v>
      </c>
      <c r="L29" s="138">
        <v>0.26155156065842738</v>
      </c>
      <c r="M29" s="138">
        <v>5.0785192120815026</v>
      </c>
      <c r="N29" s="138">
        <v>4.390194462359454E-4</v>
      </c>
      <c r="O29" s="138">
        <v>4.4375841508354035E-5</v>
      </c>
      <c r="P29" s="138">
        <v>4.6995469877051917E-3</v>
      </c>
      <c r="Q29" s="138">
        <v>8.8717345319265368E-5</v>
      </c>
      <c r="R29" s="138">
        <v>7.5343815142285614E-3</v>
      </c>
      <c r="S29" s="138">
        <v>5.0525621333203452E-3</v>
      </c>
      <c r="T29" s="138">
        <v>1.7801843149505659E-4</v>
      </c>
      <c r="U29" s="138">
        <v>8.8683007621822679E-5</v>
      </c>
      <c r="V29" s="138">
        <v>1.5961911241004798E-2</v>
      </c>
      <c r="W29" s="138">
        <v>0.24683289999999999</v>
      </c>
      <c r="X29" s="138">
        <v>3.7144306542000001E-3</v>
      </c>
      <c r="Y29" s="138">
        <v>2.24929411803E-2</v>
      </c>
      <c r="Z29" s="138">
        <v>2.5134314090000002E-2</v>
      </c>
      <c r="AA29" s="138">
        <v>5.7780032392000004E-3</v>
      </c>
      <c r="AB29" s="138">
        <v>5.7119689163699999E-2</v>
      </c>
      <c r="AC29" s="138">
        <v>2.326502E-4</v>
      </c>
      <c r="AD29" s="138">
        <v>4.6949100000000001E-5</v>
      </c>
      <c r="AE29" s="55"/>
      <c r="AF29" s="147">
        <v>38241.603707716873</v>
      </c>
      <c r="AG29" s="147" t="s">
        <v>428</v>
      </c>
      <c r="AH29" s="147" t="s">
        <v>430</v>
      </c>
      <c r="AI29" s="147">
        <v>931.36190755965822</v>
      </c>
      <c r="AJ29" s="147" t="s">
        <v>430</v>
      </c>
      <c r="AK29" s="147" t="s">
        <v>428</v>
      </c>
      <c r="AL29" s="45" t="s">
        <v>49</v>
      </c>
    </row>
    <row r="30" spans="1:38" s="2" customFormat="1" ht="26.25" customHeight="1" thickBot="1" x14ac:dyDescent="0.25">
      <c r="A30" s="65" t="s">
        <v>78</v>
      </c>
      <c r="B30" s="65" t="s">
        <v>85</v>
      </c>
      <c r="C30" s="66" t="s">
        <v>86</v>
      </c>
      <c r="D30" s="67"/>
      <c r="E30" s="138">
        <v>3.0799441142457234E-2</v>
      </c>
      <c r="F30" s="138">
        <v>0.19783336457437195</v>
      </c>
      <c r="G30" s="138">
        <v>4.2968847418421336E-5</v>
      </c>
      <c r="H30" s="138">
        <v>2.8356324635874874E-4</v>
      </c>
      <c r="I30" s="138">
        <v>4.8794944098981821E-3</v>
      </c>
      <c r="J30" s="138">
        <v>4.8794944098981803E-3</v>
      </c>
      <c r="K30" s="138">
        <v>4.8794944098981803E-3</v>
      </c>
      <c r="L30" s="138">
        <v>6.9551113767655863E-4</v>
      </c>
      <c r="M30" s="138">
        <v>1.2418111110184502</v>
      </c>
      <c r="N30" s="138">
        <v>1.3266144266680716E-4</v>
      </c>
      <c r="O30" s="138">
        <v>8.6302882109199082E-5</v>
      </c>
      <c r="P30" s="138">
        <v>4.307815022966017E-5</v>
      </c>
      <c r="Q30" s="138">
        <v>1.4854534561951786E-6</v>
      </c>
      <c r="R30" s="138">
        <v>3.9040538491723115E-4</v>
      </c>
      <c r="S30" s="138">
        <v>1.4577805286128814E-2</v>
      </c>
      <c r="T30" s="138">
        <v>6.0801526816057735E-4</v>
      </c>
      <c r="U30" s="138">
        <v>8.5928704127597897E-5</v>
      </c>
      <c r="V30" s="138">
        <v>8.5861462460240217E-3</v>
      </c>
      <c r="W30" s="138">
        <v>3.2992E-3</v>
      </c>
      <c r="X30" s="138">
        <v>4.7560650900000001E-5</v>
      </c>
      <c r="Y30" s="138">
        <v>6.4663006300000005E-5</v>
      </c>
      <c r="Z30" s="138">
        <v>3.5689632600000002E-5</v>
      </c>
      <c r="AA30" s="138">
        <v>7.2567446399999998E-5</v>
      </c>
      <c r="AB30" s="138">
        <v>2.2048073620000003E-4</v>
      </c>
      <c r="AC30" s="138">
        <v>3.2994999999999999E-6</v>
      </c>
      <c r="AD30" s="138">
        <v>1.4866000000000001E-6</v>
      </c>
      <c r="AE30" s="55"/>
      <c r="AF30" s="147">
        <v>219.20529800912399</v>
      </c>
      <c r="AG30" s="147" t="s">
        <v>428</v>
      </c>
      <c r="AH30" s="147" t="s">
        <v>430</v>
      </c>
      <c r="AI30" s="147">
        <v>4.8200757077134497</v>
      </c>
      <c r="AJ30" s="147" t="s">
        <v>430</v>
      </c>
      <c r="AK30" s="147" t="s">
        <v>428</v>
      </c>
      <c r="AL30" s="45" t="s">
        <v>49</v>
      </c>
    </row>
    <row r="31" spans="1:38" s="2" customFormat="1" ht="26.25" customHeight="1" thickBot="1" x14ac:dyDescent="0.25">
      <c r="A31" s="65" t="s">
        <v>78</v>
      </c>
      <c r="B31" s="65" t="s">
        <v>87</v>
      </c>
      <c r="C31" s="66" t="s">
        <v>88</v>
      </c>
      <c r="D31" s="67"/>
      <c r="E31" s="138" t="s">
        <v>428</v>
      </c>
      <c r="F31" s="138">
        <v>2.3191408967090354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0.6463335828488348</v>
      </c>
      <c r="J32" s="138">
        <v>1.2721246591522322</v>
      </c>
      <c r="K32" s="138">
        <v>1.5978068764477706</v>
      </c>
      <c r="L32" s="138">
        <v>0.13979181084996961</v>
      </c>
      <c r="M32" s="138" t="s">
        <v>428</v>
      </c>
      <c r="N32" s="138">
        <v>5.1444913372019796</v>
      </c>
      <c r="O32" s="138">
        <v>2.2109422422249753E-2</v>
      </c>
      <c r="P32" s="138">
        <v>0</v>
      </c>
      <c r="Q32" s="138">
        <v>5.861419763093148E-2</v>
      </c>
      <c r="R32" s="138">
        <v>1.9246098766230892</v>
      </c>
      <c r="S32" s="138">
        <v>42.293897039655789</v>
      </c>
      <c r="T32" s="138">
        <v>0.2928354320230212</v>
      </c>
      <c r="U32" s="138">
        <v>3.1956137528955431E-2</v>
      </c>
      <c r="V32" s="138">
        <v>12.902551957244814</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52715.958070091729</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0.28385806021099469</v>
      </c>
      <c r="J33" s="138">
        <v>0.52566307446480509</v>
      </c>
      <c r="K33" s="138">
        <v>1.0513261489296102</v>
      </c>
      <c r="L33" s="138">
        <v>1.1144057178653867E-2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52715.958070091729</v>
      </c>
      <c r="AL33" s="45" t="s">
        <v>413</v>
      </c>
    </row>
    <row r="34" spans="1:38" s="2" customFormat="1" ht="26.25" customHeight="1" thickBot="1" x14ac:dyDescent="0.25">
      <c r="A34" s="65" t="s">
        <v>70</v>
      </c>
      <c r="B34" s="65" t="s">
        <v>93</v>
      </c>
      <c r="C34" s="66" t="s">
        <v>94</v>
      </c>
      <c r="D34" s="67"/>
      <c r="E34" s="138">
        <v>1.9484051016060859</v>
      </c>
      <c r="F34" s="138">
        <v>0.17290236111580726</v>
      </c>
      <c r="G34" s="138">
        <v>5.8152349153855934E-2</v>
      </c>
      <c r="H34" s="138">
        <v>2.6028312426035498E-4</v>
      </c>
      <c r="I34" s="138">
        <v>5.0941125748098059E-2</v>
      </c>
      <c r="J34" s="138">
        <v>5.3543956990701601E-2</v>
      </c>
      <c r="K34" s="138">
        <v>5.6518621267962803E-2</v>
      </c>
      <c r="L34" s="138">
        <v>3.6737103824175818E-2</v>
      </c>
      <c r="M34" s="138">
        <v>0.39786134708368548</v>
      </c>
      <c r="N34" s="138" t="s">
        <v>442</v>
      </c>
      <c r="O34" s="138">
        <v>3.7183303465765003E-4</v>
      </c>
      <c r="P34" s="138" t="s">
        <v>442</v>
      </c>
      <c r="Q34" s="138" t="s">
        <v>442</v>
      </c>
      <c r="R34" s="138">
        <v>1.8591651732882501E-3</v>
      </c>
      <c r="S34" s="138">
        <v>6.3211615891800493E-2</v>
      </c>
      <c r="T34" s="138">
        <v>2.6028312426035504E-3</v>
      </c>
      <c r="U34" s="138">
        <v>3.7183303465765003E-4</v>
      </c>
      <c r="V34" s="138">
        <v>3.7183303465765004E-2</v>
      </c>
      <c r="W34" s="138">
        <v>1.5727966232558364E-2</v>
      </c>
      <c r="X34" s="138">
        <v>1.1154991039729499E-3</v>
      </c>
      <c r="Y34" s="138">
        <v>1.8591651732882501E-3</v>
      </c>
      <c r="Z34" s="138">
        <v>1.6865852466427639E-3</v>
      </c>
      <c r="AA34" s="138">
        <v>3.8772074635465818E-4</v>
      </c>
      <c r="AB34" s="138">
        <v>5.0489702702586226E-3</v>
      </c>
      <c r="AC34" s="138" t="s">
        <v>428</v>
      </c>
      <c r="AD34" s="138" t="s">
        <v>428</v>
      </c>
      <c r="AE34" s="55"/>
      <c r="AF34" s="147">
        <v>1610.3441444076091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3.2031790642815503</v>
      </c>
      <c r="F36" s="138">
        <v>0.10015788875353854</v>
      </c>
      <c r="G36" s="138">
        <v>8.9508938143570277E-2</v>
      </c>
      <c r="H36" s="138" t="s">
        <v>442</v>
      </c>
      <c r="I36" s="138">
        <v>4.9317050047972745E-2</v>
      </c>
      <c r="J36" s="138">
        <v>5.7987380406228771E-2</v>
      </c>
      <c r="K36" s="138">
        <v>5.7987380406228771E-2</v>
      </c>
      <c r="L36" s="138">
        <v>1.797608792593092E-2</v>
      </c>
      <c r="M36" s="138">
        <v>0.2197750244649074</v>
      </c>
      <c r="N36" s="138">
        <v>7.4403003074057202E-3</v>
      </c>
      <c r="O36" s="138">
        <v>5.7233079287736307E-4</v>
      </c>
      <c r="P36" s="138">
        <v>1.7169923786320889E-3</v>
      </c>
      <c r="Q36" s="138">
        <v>2.2893231715094523E-3</v>
      </c>
      <c r="R36" s="138">
        <v>2.8616539643868152E-3</v>
      </c>
      <c r="S36" s="138">
        <v>5.0365109773207947E-2</v>
      </c>
      <c r="T36" s="138">
        <v>5.7233079287736306E-2</v>
      </c>
      <c r="U36" s="138">
        <v>5.7233079287736304E-3</v>
      </c>
      <c r="V36" s="138">
        <v>6.8679695145283562E-2</v>
      </c>
      <c r="W36" s="138">
        <v>7.4403003074057202E-3</v>
      </c>
      <c r="X36" s="138">
        <v>1.144661585754726E-4</v>
      </c>
      <c r="Y36" s="138">
        <v>1.144661585754726E-4</v>
      </c>
      <c r="Z36" s="138">
        <v>5.7233079287736307E-4</v>
      </c>
      <c r="AA36" s="138">
        <v>5.7233079287736301E-5</v>
      </c>
      <c r="AB36" s="138">
        <v>8.5849618931604455E-4</v>
      </c>
      <c r="AC36" s="138">
        <v>4.5786463430189045E-3</v>
      </c>
      <c r="AD36" s="138">
        <v>2.1748570129339795E-3</v>
      </c>
      <c r="AE36" s="55"/>
      <c r="AF36" s="147">
        <v>2478.6650326074355</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0.11695125257525707</v>
      </c>
      <c r="F37" s="138">
        <v>3.8983750858419025E-3</v>
      </c>
      <c r="G37" s="138">
        <v>2.4155436767138189E-4</v>
      </c>
      <c r="H37" s="138" t="s">
        <v>442</v>
      </c>
      <c r="I37" s="138">
        <v>4.8729688573023782E-4</v>
      </c>
      <c r="J37" s="138">
        <v>4.8729688573023782E-4</v>
      </c>
      <c r="K37" s="138">
        <v>4.8729688573023782E-4</v>
      </c>
      <c r="L37" s="138">
        <v>1.2182422143255947E-5</v>
      </c>
      <c r="M37" s="138">
        <v>1.1695125257525706E-2</v>
      </c>
      <c r="N37" s="138">
        <v>3.6547266429767834E-6</v>
      </c>
      <c r="O37" s="138">
        <v>6.0912110716279723E-7</v>
      </c>
      <c r="P37" s="138">
        <v>2.4364844286511891E-4</v>
      </c>
      <c r="Q37" s="138">
        <v>2.9237813143814264E-4</v>
      </c>
      <c r="R37" s="138">
        <v>1.8517281657749036E-6</v>
      </c>
      <c r="S37" s="138">
        <v>1.8517281657749037E-7</v>
      </c>
      <c r="T37" s="138">
        <v>1.2426070586121064E-6</v>
      </c>
      <c r="U37" s="138">
        <v>2.6801328715163077E-5</v>
      </c>
      <c r="V37" s="138">
        <v>3.6547266429767834E-6</v>
      </c>
      <c r="W37" s="138" t="s">
        <v>428</v>
      </c>
      <c r="X37" s="138" t="s">
        <v>442</v>
      </c>
      <c r="Y37" s="138" t="s">
        <v>442</v>
      </c>
      <c r="Z37" s="138" t="s">
        <v>442</v>
      </c>
      <c r="AA37" s="138" t="s">
        <v>442</v>
      </c>
      <c r="AB37" s="138" t="s">
        <v>442</v>
      </c>
      <c r="AC37" s="138" t="s">
        <v>442</v>
      </c>
      <c r="AD37" s="138" t="s">
        <v>442</v>
      </c>
      <c r="AE37" s="55"/>
      <c r="AF37" s="147" t="s">
        <v>430</v>
      </c>
      <c r="AG37" s="147" t="s">
        <v>428</v>
      </c>
      <c r="AH37" s="147">
        <v>2436.4844286511889</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1.9609325571203424</v>
      </c>
      <c r="F39" s="138">
        <v>0.48506667220784361</v>
      </c>
      <c r="G39" s="138">
        <v>0.22066361079861582</v>
      </c>
      <c r="H39" s="138">
        <v>2.96145336E-2</v>
      </c>
      <c r="I39" s="138">
        <v>0.1306971511310471</v>
      </c>
      <c r="J39" s="138">
        <v>0.15827879623310817</v>
      </c>
      <c r="K39" s="138">
        <v>0.19193707013444089</v>
      </c>
      <c r="L39" s="138">
        <v>5.3819323529426435E-2</v>
      </c>
      <c r="M39" s="138">
        <v>1.0025358200680967</v>
      </c>
      <c r="N39" s="138">
        <v>0.10972384790935732</v>
      </c>
      <c r="O39" s="138">
        <v>1.2054720647091717E-2</v>
      </c>
      <c r="P39" s="138">
        <v>2.9472893942028939E-3</v>
      </c>
      <c r="Q39" s="138">
        <v>7.3555379395486365E-3</v>
      </c>
      <c r="R39" s="138">
        <v>8.7002277412044304E-2</v>
      </c>
      <c r="S39" s="138">
        <v>4.3509779445414808E-2</v>
      </c>
      <c r="T39" s="138">
        <v>1.384879341936555</v>
      </c>
      <c r="U39" s="138">
        <v>2.0144483117572817E-3</v>
      </c>
      <c r="V39" s="138">
        <v>0.46970567942049157</v>
      </c>
      <c r="W39" s="138">
        <v>0.11622382998121483</v>
      </c>
      <c r="X39" s="138">
        <v>1.9066858749729326E-2</v>
      </c>
      <c r="Y39" s="138">
        <v>9.3821742051021187E-2</v>
      </c>
      <c r="Z39" s="138">
        <v>1.3542194645316924E-2</v>
      </c>
      <c r="AA39" s="138">
        <v>1.1568638597465963E-2</v>
      </c>
      <c r="AB39" s="138">
        <v>0.1379994340435334</v>
      </c>
      <c r="AC39" s="138">
        <v>5.1850557432105522E-3</v>
      </c>
      <c r="AD39" s="138">
        <v>3.5858884491370207E-3</v>
      </c>
      <c r="AE39" s="55"/>
      <c r="AF39" s="147">
        <v>8185.1148951269042</v>
      </c>
      <c r="AG39" s="147">
        <v>21.056437142255636</v>
      </c>
      <c r="AH39" s="147">
        <v>15411.87129382272</v>
      </c>
      <c r="AI39" s="147">
        <v>800.39279999999997</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6.0307479718599017</v>
      </c>
      <c r="F41" s="138">
        <v>11.908752147609498</v>
      </c>
      <c r="G41" s="138">
        <v>8.0117728319144366</v>
      </c>
      <c r="H41" s="138">
        <v>9.8733188815893894E-2</v>
      </c>
      <c r="I41" s="138">
        <v>7.8530795621548339</v>
      </c>
      <c r="J41" s="138">
        <v>7.866182943761717</v>
      </c>
      <c r="K41" s="138">
        <v>8.5134344328891718</v>
      </c>
      <c r="L41" s="138">
        <v>0.67794410156255946</v>
      </c>
      <c r="M41" s="138">
        <v>99.166333190145465</v>
      </c>
      <c r="N41" s="138">
        <v>1.9400043423557398</v>
      </c>
      <c r="O41" s="138">
        <v>2.8582960027959615E-2</v>
      </c>
      <c r="P41" s="138">
        <v>8.2323875426188436E-2</v>
      </c>
      <c r="Q41" s="138">
        <v>3.212397805477913E-2</v>
      </c>
      <c r="R41" s="138">
        <v>0.22719223761410745</v>
      </c>
      <c r="S41" s="138">
        <v>0.39493645648161463</v>
      </c>
      <c r="T41" s="138">
        <v>0.19338779427496822</v>
      </c>
      <c r="U41" s="138">
        <v>2.2908075169631039</v>
      </c>
      <c r="V41" s="138">
        <v>4.4282083307545932</v>
      </c>
      <c r="W41" s="138">
        <v>14.081526570211436</v>
      </c>
      <c r="X41" s="138">
        <v>3.1956564550513171</v>
      </c>
      <c r="Y41" s="138">
        <v>5.1610021181930117</v>
      </c>
      <c r="Z41" s="138">
        <v>2.3414162676893917</v>
      </c>
      <c r="AA41" s="138">
        <v>1.9049669196825043</v>
      </c>
      <c r="AB41" s="138">
        <v>12.603041760616223</v>
      </c>
      <c r="AC41" s="138">
        <v>1.7604279470155224E-2</v>
      </c>
      <c r="AD41" s="138">
        <v>3.2439878535551299</v>
      </c>
      <c r="AE41" s="55"/>
      <c r="AF41" s="147">
        <v>50355.164655167253</v>
      </c>
      <c r="AG41" s="147">
        <v>19082.003310378102</v>
      </c>
      <c r="AH41" s="147">
        <v>25146.316800000001</v>
      </c>
      <c r="AI41" s="147">
        <v>1154.6874835441602</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8.4816087713396673E-2</v>
      </c>
      <c r="F43" s="138">
        <v>8.4816087713396673E-3</v>
      </c>
      <c r="G43" s="138">
        <v>3.0628575660067513E-2</v>
      </c>
      <c r="H43" s="138" t="s">
        <v>442</v>
      </c>
      <c r="I43" s="138">
        <v>1.3994654472710451E-2</v>
      </c>
      <c r="J43" s="138">
        <v>0</v>
      </c>
      <c r="K43" s="138">
        <v>1.3994654472710451E-2</v>
      </c>
      <c r="L43" s="138">
        <v>1.8235458858380283E-2</v>
      </c>
      <c r="M43" s="138">
        <v>3.3926435085358669E-2</v>
      </c>
      <c r="N43" s="138">
        <v>1.3570574034143466E-2</v>
      </c>
      <c r="O43" s="138">
        <v>2.5444826314018998E-4</v>
      </c>
      <c r="P43" s="138">
        <v>8.4816087713396668E-5</v>
      </c>
      <c r="Q43" s="138">
        <v>8.4816087713396663E-4</v>
      </c>
      <c r="R43" s="138">
        <v>1.0856459227314774E-2</v>
      </c>
      <c r="S43" s="138">
        <v>6.1067583153645603E-3</v>
      </c>
      <c r="T43" s="138">
        <v>0.22052182805483131</v>
      </c>
      <c r="U43" s="138">
        <v>8.4816087713396668E-5</v>
      </c>
      <c r="V43" s="138">
        <v>6.785287017071733E-3</v>
      </c>
      <c r="W43" s="138">
        <v>5.0889652628038004E-3</v>
      </c>
      <c r="X43" s="138">
        <v>1.6115056665545364E-3</v>
      </c>
      <c r="Y43" s="138">
        <v>1.2722413157009501E-2</v>
      </c>
      <c r="Z43" s="138">
        <v>1.4418734911277433E-3</v>
      </c>
      <c r="AA43" s="138">
        <v>1.2722413157009501E-3</v>
      </c>
      <c r="AB43" s="138">
        <v>1.7048033630392728E-2</v>
      </c>
      <c r="AC43" s="138">
        <v>1.8659539296947265E-4</v>
      </c>
      <c r="AD43" s="138">
        <v>1.1026091402741568E-7</v>
      </c>
      <c r="AE43" s="55"/>
      <c r="AF43" s="147">
        <v>848.16087713396666</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4.400376821851709</v>
      </c>
      <c r="F44" s="138">
        <v>0.4109706692940216</v>
      </c>
      <c r="G44" s="138">
        <v>2.9370532373365E-2</v>
      </c>
      <c r="H44" s="138">
        <v>1.3925829907875955E-3</v>
      </c>
      <c r="I44" s="138">
        <v>0.20750004407246936</v>
      </c>
      <c r="J44" s="138">
        <v>0</v>
      </c>
      <c r="K44" s="138">
        <v>0.20750004407246936</v>
      </c>
      <c r="L44" s="138">
        <v>0.20750004407246936</v>
      </c>
      <c r="M44" s="138">
        <v>1.5682815904454361</v>
      </c>
      <c r="N44" s="138" t="s">
        <v>442</v>
      </c>
      <c r="O44" s="138">
        <v>1.7625847898789938E-3</v>
      </c>
      <c r="P44" s="138" t="s">
        <v>442</v>
      </c>
      <c r="Q44" s="138" t="s">
        <v>442</v>
      </c>
      <c r="R44" s="138">
        <v>8.8129239493949692E-3</v>
      </c>
      <c r="S44" s="138">
        <v>0.29963941427942892</v>
      </c>
      <c r="T44" s="138">
        <v>1.2338093529152957E-2</v>
      </c>
      <c r="U44" s="138">
        <v>1.7625847898789938E-3</v>
      </c>
      <c r="V44" s="138">
        <v>0.17625847898789937</v>
      </c>
      <c r="W44" s="138" t="s">
        <v>442</v>
      </c>
      <c r="X44" s="138">
        <v>5.2877543696369812E-3</v>
      </c>
      <c r="Y44" s="138">
        <v>8.8129239493949692E-3</v>
      </c>
      <c r="Z44" s="138" t="s">
        <v>442</v>
      </c>
      <c r="AA44" s="138" t="s">
        <v>442</v>
      </c>
      <c r="AB44" s="138">
        <v>1.410067831903195E-2</v>
      </c>
      <c r="AC44" s="138" t="s">
        <v>429</v>
      </c>
      <c r="AD44" s="138" t="s">
        <v>429</v>
      </c>
      <c r="AE44" s="55"/>
      <c r="AF44" s="147">
        <v>7633.4478942057003</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1.5721890108722676</v>
      </c>
      <c r="F45" s="138">
        <v>3.8107074363247485E-2</v>
      </c>
      <c r="G45" s="138">
        <v>3.4055467866397543E-2</v>
      </c>
      <c r="H45" s="138" t="s">
        <v>442</v>
      </c>
      <c r="I45" s="138">
        <v>2.3299754039242743E-2</v>
      </c>
      <c r="J45" s="138">
        <v>2.3299754039242743E-2</v>
      </c>
      <c r="K45" s="138">
        <v>2.3299754039242743E-2</v>
      </c>
      <c r="L45" s="138">
        <v>7.2229237521652502E-3</v>
      </c>
      <c r="M45" s="138">
        <v>8.3617808888497319E-2</v>
      </c>
      <c r="N45" s="138">
        <v>2.8308112384126702E-3</v>
      </c>
      <c r="O45" s="138">
        <v>2.1775471064712848E-4</v>
      </c>
      <c r="P45" s="138">
        <v>6.5326413194138531E-4</v>
      </c>
      <c r="Q45" s="138">
        <v>8.7101884258851392E-4</v>
      </c>
      <c r="R45" s="138">
        <v>1.0887735532356423E-3</v>
      </c>
      <c r="S45" s="138">
        <v>1.9162414536947305E-2</v>
      </c>
      <c r="T45" s="138">
        <v>2.1775471064712847E-2</v>
      </c>
      <c r="U45" s="138">
        <v>2.1775471064712846E-3</v>
      </c>
      <c r="V45" s="138">
        <v>2.6130565277655414E-2</v>
      </c>
      <c r="W45" s="138">
        <v>2.8308112384126702E-3</v>
      </c>
      <c r="X45" s="138">
        <v>4.3550942129425697E-5</v>
      </c>
      <c r="Y45" s="138">
        <v>2.1775471064712848E-4</v>
      </c>
      <c r="Z45" s="138">
        <v>2.1775471064712848E-4</v>
      </c>
      <c r="AA45" s="138">
        <v>2.1775471064712849E-5</v>
      </c>
      <c r="AB45" s="138">
        <v>5.0083583448839552E-4</v>
      </c>
      <c r="AC45" s="138">
        <v>1.7420376851770278E-3</v>
      </c>
      <c r="AD45" s="138">
        <v>8.2746790045908818E-4</v>
      </c>
      <c r="AE45" s="55"/>
      <c r="AF45" s="147">
        <v>943.05774507268393</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1.3315869808748569E-2</v>
      </c>
      <c r="J48" s="138">
        <v>0.13315869808748571</v>
      </c>
      <c r="K48" s="138">
        <v>0.33289674521871426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2.4807100000000002</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3.0683153904</v>
      </c>
      <c r="AL52" s="45" t="s">
        <v>132</v>
      </c>
    </row>
    <row r="53" spans="1:38" s="2" customFormat="1" ht="26.25" customHeight="1" thickBot="1" x14ac:dyDescent="0.25">
      <c r="A53" s="65" t="s">
        <v>119</v>
      </c>
      <c r="B53" s="69" t="s">
        <v>133</v>
      </c>
      <c r="C53" s="71" t="s">
        <v>134</v>
      </c>
      <c r="D53" s="68"/>
      <c r="E53" s="138" t="s">
        <v>428</v>
      </c>
      <c r="F53" s="138">
        <v>2.5987828364666132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1.1948269006351084</v>
      </c>
      <c r="AL53" s="45" t="s">
        <v>135</v>
      </c>
    </row>
    <row r="54" spans="1:38" s="2" customFormat="1" ht="37.5" customHeight="1" thickBot="1" x14ac:dyDescent="0.25">
      <c r="A54" s="65" t="s">
        <v>119</v>
      </c>
      <c r="B54" s="69" t="s">
        <v>136</v>
      </c>
      <c r="C54" s="71" t="s">
        <v>137</v>
      </c>
      <c r="D54" s="68"/>
      <c r="E54" s="138" t="s">
        <v>428</v>
      </c>
      <c r="F54" s="138">
        <v>0.34419364045836615</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174012.49201192538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0.28457854360000001</v>
      </c>
      <c r="J57" s="138">
        <v>0.51224137847999995</v>
      </c>
      <c r="K57" s="138">
        <v>0.56915708720000002</v>
      </c>
      <c r="L57" s="138">
        <v>8.5373563079999982E-3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2189.0657199999996</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8.4724382889219997E-3</v>
      </c>
      <c r="J58" s="138">
        <v>5.6482921926146665E-2</v>
      </c>
      <c r="K58" s="138">
        <v>0.11296584385229333</v>
      </c>
      <c r="L58" s="138">
        <v>3.8973216129041206E-5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282.41460963073331</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0.16102778029411766</v>
      </c>
      <c r="J60" s="138">
        <v>1.3234778029411767</v>
      </c>
      <c r="K60" s="138">
        <v>4.0658667180000005</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62.086543058823523</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2.245153063744082E-2</v>
      </c>
      <c r="J61" s="138">
        <v>0.2245153063744082</v>
      </c>
      <c r="K61" s="138">
        <v>0.74662665198605338</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1817346.4963353116</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2.0991925835294119E-8</v>
      </c>
      <c r="J62" s="138">
        <v>2.0991925835294121E-7</v>
      </c>
      <c r="K62" s="138">
        <v>4.1983851670588242E-7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34.986543058823528</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1.33827068E-2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0.21084999999999998</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4.9251399999999997E-3</v>
      </c>
      <c r="J71" s="138">
        <v>3.9401119999999998E-2</v>
      </c>
      <c r="K71" s="138">
        <v>0.1231285</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1.7247600000000002E-4</v>
      </c>
      <c r="J73" s="138">
        <v>2.4434100000000002E-4</v>
      </c>
      <c r="K73" s="138">
        <v>2.8746000000000002E-4</v>
      </c>
      <c r="L73" s="138" t="s">
        <v>428</v>
      </c>
      <c r="M73" s="138" t="s">
        <v>428</v>
      </c>
      <c r="N73" s="138">
        <v>6.8614117647058824E-3</v>
      </c>
      <c r="O73" s="138">
        <v>2.3147189542483662E-4</v>
      </c>
      <c r="P73" s="138" t="s">
        <v>428</v>
      </c>
      <c r="Q73" s="138">
        <v>2.8172549019607848E-4</v>
      </c>
      <c r="R73" s="138">
        <v>1.0329934640522878E-3</v>
      </c>
      <c r="S73" s="138" t="s">
        <v>428</v>
      </c>
      <c r="T73" s="138">
        <v>4.6954248366013076E-4</v>
      </c>
      <c r="U73" s="138" t="s">
        <v>428</v>
      </c>
      <c r="V73" s="138">
        <v>4.7954248366013068E-3</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2.0000000000000001E-4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10.386355699999998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4593.7</v>
      </c>
      <c r="AL82" s="45" t="s">
        <v>219</v>
      </c>
    </row>
    <row r="83" spans="1:38" s="2" customFormat="1" ht="26.25" customHeight="1" thickBot="1" x14ac:dyDescent="0.25">
      <c r="A83" s="65" t="s">
        <v>53</v>
      </c>
      <c r="B83" s="76" t="s">
        <v>211</v>
      </c>
      <c r="C83" s="77" t="s">
        <v>212</v>
      </c>
      <c r="D83" s="67"/>
      <c r="E83" s="138" t="s">
        <v>442</v>
      </c>
      <c r="F83" s="138">
        <v>3.04E-2</v>
      </c>
      <c r="G83" s="138" t="s">
        <v>442</v>
      </c>
      <c r="H83" s="138" t="s">
        <v>428</v>
      </c>
      <c r="I83" s="138">
        <v>0.19</v>
      </c>
      <c r="J83" s="138">
        <v>3.8</v>
      </c>
      <c r="K83" s="138">
        <v>28.5</v>
      </c>
      <c r="L83" s="138">
        <v>1.0829999999999999E-2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3.0254867746637566</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0.85552482265037078</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1.8598365709790667</v>
      </c>
      <c r="AL86" s="45" t="s">
        <v>219</v>
      </c>
    </row>
    <row r="87" spans="1:38" s="2" customFormat="1" ht="26.25" customHeight="1" thickBot="1" x14ac:dyDescent="0.25">
      <c r="A87" s="65" t="s">
        <v>208</v>
      </c>
      <c r="B87" s="71" t="s">
        <v>220</v>
      </c>
      <c r="C87" s="75" t="s">
        <v>221</v>
      </c>
      <c r="D87" s="67"/>
      <c r="E87" s="138" t="s">
        <v>428</v>
      </c>
      <c r="F87" s="138">
        <v>7.4657819593848998E-2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0.11929142902093327</v>
      </c>
      <c r="AL87" s="45" t="s">
        <v>219</v>
      </c>
    </row>
    <row r="88" spans="1:38" s="2" customFormat="1" ht="26.25" customHeight="1" thickBot="1" x14ac:dyDescent="0.25">
      <c r="A88" s="65" t="s">
        <v>208</v>
      </c>
      <c r="B88" s="71" t="s">
        <v>222</v>
      </c>
      <c r="C88" s="75" t="s">
        <v>223</v>
      </c>
      <c r="D88" s="67"/>
      <c r="E88" s="138" t="s">
        <v>442</v>
      </c>
      <c r="F88" s="138">
        <v>0.79493481542084932</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0.85206150000000003</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1.7120817500000001</v>
      </c>
      <c r="G90" s="138" t="s">
        <v>428</v>
      </c>
      <c r="H90" s="138" t="s">
        <v>428</v>
      </c>
      <c r="I90" s="138">
        <v>3.5220000000000001E-2</v>
      </c>
      <c r="J90" s="138">
        <v>5.2830000000000002E-2</v>
      </c>
      <c r="K90" s="138">
        <v>6.4570000000000002E-2</v>
      </c>
      <c r="L90" s="138" t="s">
        <v>428</v>
      </c>
      <c r="M90" s="138" t="s">
        <v>428</v>
      </c>
      <c r="N90" s="138">
        <v>2.5640732256820164E-4</v>
      </c>
      <c r="O90" s="138">
        <v>3.521739129249999E-2</v>
      </c>
      <c r="P90" s="138" t="s">
        <v>430</v>
      </c>
      <c r="Q90" s="138" t="s">
        <v>430</v>
      </c>
      <c r="R90" s="138">
        <v>0.14828375281052628</v>
      </c>
      <c r="S90" s="138">
        <v>6.0085812336765319</v>
      </c>
      <c r="T90" s="138">
        <v>0.24629004568373372</v>
      </c>
      <c r="U90" s="138">
        <v>3.5062929049989047E-2</v>
      </c>
      <c r="V90" s="138">
        <v>3.4769450789218195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58.7</v>
      </c>
      <c r="AL90" s="148" t="s">
        <v>439</v>
      </c>
    </row>
    <row r="91" spans="1:38" s="2" customFormat="1" ht="26.25" customHeight="1" thickBot="1" x14ac:dyDescent="0.25">
      <c r="A91" s="65" t="s">
        <v>208</v>
      </c>
      <c r="B91" s="69" t="s">
        <v>404</v>
      </c>
      <c r="C91" s="71" t="s">
        <v>228</v>
      </c>
      <c r="D91" s="67"/>
      <c r="E91" s="138">
        <v>8.4109617234729029E-3</v>
      </c>
      <c r="F91" s="138">
        <v>2.2587468283600001E-2</v>
      </c>
      <c r="G91" s="138">
        <v>1.2386183249296835E-4</v>
      </c>
      <c r="H91" s="138">
        <v>1.9367354003500002E-2</v>
      </c>
      <c r="I91" s="138">
        <v>0.12813473129347178</v>
      </c>
      <c r="J91" s="138">
        <v>0.13010257590374086</v>
      </c>
      <c r="K91" s="138">
        <v>0.1305090231752658</v>
      </c>
      <c r="L91" s="138">
        <v>5.0401788732000005E-2</v>
      </c>
      <c r="M91" s="138">
        <v>0.2574357082195049</v>
      </c>
      <c r="N91" s="138">
        <v>3.2154859825989132E-2</v>
      </c>
      <c r="O91" s="138">
        <v>2.5261594866691925E-2</v>
      </c>
      <c r="P91" s="138">
        <v>2.3377895536752301E-6</v>
      </c>
      <c r="Q91" s="138">
        <v>5.4548422919088706E-5</v>
      </c>
      <c r="R91" s="138">
        <v>6.3981608837427348E-4</v>
      </c>
      <c r="S91" s="138">
        <v>4.3411044573575482E-2</v>
      </c>
      <c r="T91" s="138">
        <v>1.3830862737565914E-2</v>
      </c>
      <c r="U91" s="138" t="s">
        <v>442</v>
      </c>
      <c r="V91" s="138">
        <v>2.3264048655904562E-2</v>
      </c>
      <c r="W91" s="138">
        <v>4.6668322900000013E-4</v>
      </c>
      <c r="X91" s="138">
        <v>5.2337258841900006E-3</v>
      </c>
      <c r="Y91" s="138">
        <v>2.5903169530500001E-3</v>
      </c>
      <c r="Z91" s="138">
        <v>2.5903169530500001E-3</v>
      </c>
      <c r="AA91" s="138">
        <v>2.5903169530500001E-3</v>
      </c>
      <c r="AB91" s="138">
        <v>1.3004676743340002E-2</v>
      </c>
      <c r="AC91" s="138" t="s">
        <v>442</v>
      </c>
      <c r="AD91" s="138" t="s">
        <v>442</v>
      </c>
      <c r="AE91" s="55"/>
      <c r="AF91" s="147" t="s">
        <v>428</v>
      </c>
      <c r="AG91" s="147" t="s">
        <v>428</v>
      </c>
      <c r="AH91" s="147" t="s">
        <v>428</v>
      </c>
      <c r="AI91" s="147" t="s">
        <v>428</v>
      </c>
      <c r="AJ91" s="147" t="s">
        <v>428</v>
      </c>
      <c r="AK91" s="147">
        <v>4666.8322900000003</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20.788154916762792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1.720462802741903E-7</v>
      </c>
      <c r="X98" s="138" t="s">
        <v>428</v>
      </c>
      <c r="Y98" s="138" t="s">
        <v>428</v>
      </c>
      <c r="Z98" s="138" t="s">
        <v>428</v>
      </c>
      <c r="AA98" s="138" t="s">
        <v>428</v>
      </c>
      <c r="AB98" s="138" t="s">
        <v>428</v>
      </c>
      <c r="AC98" s="138" t="s">
        <v>428</v>
      </c>
      <c r="AD98" s="138">
        <v>2.0604344943016802E-3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3.9286308099810818E-2</v>
      </c>
      <c r="F99" s="138">
        <v>8.1585443081023428</v>
      </c>
      <c r="G99" s="138" t="s">
        <v>428</v>
      </c>
      <c r="H99" s="138">
        <v>10.835610349375202</v>
      </c>
      <c r="I99" s="138">
        <v>0.19703479441512145</v>
      </c>
      <c r="J99" s="138">
        <v>0.30243614766224508</v>
      </c>
      <c r="K99" s="138">
        <v>0.5750269035365001</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1100.5619999999999</v>
      </c>
      <c r="AL99" s="45" t="s">
        <v>245</v>
      </c>
    </row>
    <row r="100" spans="1:38" s="2" customFormat="1" ht="26.25" customHeight="1" thickBot="1" x14ac:dyDescent="0.25">
      <c r="A100" s="65" t="s">
        <v>243</v>
      </c>
      <c r="B100" s="65" t="s">
        <v>246</v>
      </c>
      <c r="C100" s="66" t="s">
        <v>408</v>
      </c>
      <c r="D100" s="79"/>
      <c r="E100" s="138">
        <v>0.60655115684545136</v>
      </c>
      <c r="F100" s="138">
        <v>24.732138034978515</v>
      </c>
      <c r="G100" s="138" t="s">
        <v>428</v>
      </c>
      <c r="H100" s="138">
        <v>32.661393930875683</v>
      </c>
      <c r="I100" s="138">
        <v>0.41893078444669996</v>
      </c>
      <c r="J100" s="138">
        <v>0.63827716501582832</v>
      </c>
      <c r="K100" s="138">
        <v>1.0044041642375603</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5587.4855000000007</v>
      </c>
      <c r="AL100" s="45" t="s">
        <v>245</v>
      </c>
    </row>
    <row r="101" spans="1:38" s="2" customFormat="1" ht="26.25" customHeight="1" thickBot="1" x14ac:dyDescent="0.25">
      <c r="A101" s="65" t="s">
        <v>243</v>
      </c>
      <c r="B101" s="65" t="s">
        <v>247</v>
      </c>
      <c r="C101" s="66" t="s">
        <v>248</v>
      </c>
      <c r="D101" s="79"/>
      <c r="E101" s="138">
        <v>4.4423981337647342E-2</v>
      </c>
      <c r="F101" s="138">
        <v>0.19023355317598084</v>
      </c>
      <c r="G101" s="138" t="s">
        <v>428</v>
      </c>
      <c r="H101" s="138">
        <v>0.88715325703644987</v>
      </c>
      <c r="I101" s="138">
        <v>7.4083915902604805E-3</v>
      </c>
      <c r="J101" s="138">
        <v>2.4404113473799227E-2</v>
      </c>
      <c r="K101" s="138">
        <v>6.1010283684498061E-2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4842.5651252198122</v>
      </c>
      <c r="AL101" s="45" t="s">
        <v>245</v>
      </c>
    </row>
    <row r="102" spans="1:38" s="2" customFormat="1" ht="26.25" customHeight="1" thickBot="1" x14ac:dyDescent="0.25">
      <c r="A102" s="65" t="s">
        <v>243</v>
      </c>
      <c r="B102" s="65" t="s">
        <v>249</v>
      </c>
      <c r="C102" s="66" t="s">
        <v>386</v>
      </c>
      <c r="D102" s="79"/>
      <c r="E102" s="138">
        <v>2.2719567150857136E-3</v>
      </c>
      <c r="F102" s="138">
        <v>1.0900886929625511</v>
      </c>
      <c r="G102" s="138" t="s">
        <v>428</v>
      </c>
      <c r="H102" s="138">
        <v>4.5111467131323364</v>
      </c>
      <c r="I102" s="138">
        <v>7.9246999999999998E-3</v>
      </c>
      <c r="J102" s="138">
        <v>0.17943900000000002</v>
      </c>
      <c r="K102" s="138">
        <v>1.2297985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1532.25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1.2271008767146259E-3</v>
      </c>
      <c r="F104" s="138">
        <v>1.6361118865408321E-3</v>
      </c>
      <c r="G104" s="138" t="s">
        <v>428</v>
      </c>
      <c r="H104" s="138">
        <v>1.6793105560381123E-2</v>
      </c>
      <c r="I104" s="138">
        <v>1.8967791452054799E-5</v>
      </c>
      <c r="J104" s="138">
        <v>6.2482136547945208E-5</v>
      </c>
      <c r="K104" s="138">
        <v>1.5620534136986301E-4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10.3</v>
      </c>
      <c r="AL104" s="45" t="s">
        <v>245</v>
      </c>
    </row>
    <row r="105" spans="1:38" s="2" customFormat="1" ht="26.25" customHeight="1" thickBot="1" x14ac:dyDescent="0.25">
      <c r="A105" s="65" t="s">
        <v>243</v>
      </c>
      <c r="B105" s="65" t="s">
        <v>254</v>
      </c>
      <c r="C105" s="66" t="s">
        <v>255</v>
      </c>
      <c r="D105" s="79"/>
      <c r="E105" s="138">
        <v>4.0503741790606028E-2</v>
      </c>
      <c r="F105" s="138">
        <v>0.20480672010470619</v>
      </c>
      <c r="G105" s="138" t="s">
        <v>428</v>
      </c>
      <c r="H105" s="138">
        <v>0.94895108331510303</v>
      </c>
      <c r="I105" s="138">
        <v>7.6704657534246573E-3</v>
      </c>
      <c r="J105" s="138">
        <v>1.2053589041095891E-2</v>
      </c>
      <c r="K105" s="138">
        <v>2.6298739726027393E-2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111.1</v>
      </c>
      <c r="AL105" s="45" t="s">
        <v>245</v>
      </c>
    </row>
    <row r="106" spans="1:38" s="2" customFormat="1" ht="26.25" customHeight="1" thickBot="1" x14ac:dyDescent="0.25">
      <c r="A106" s="65" t="s">
        <v>243</v>
      </c>
      <c r="B106" s="65" t="s">
        <v>256</v>
      </c>
      <c r="C106" s="66" t="s">
        <v>257</v>
      </c>
      <c r="D106" s="79"/>
      <c r="E106" s="138">
        <v>2.4359913440876709E-3</v>
      </c>
      <c r="F106" s="138">
        <v>9.8512949143931237E-3</v>
      </c>
      <c r="G106" s="138" t="s">
        <v>428</v>
      </c>
      <c r="H106" s="138">
        <v>5.7072174636821918E-2</v>
      </c>
      <c r="I106" s="138">
        <v>4.8328767123287673E-4</v>
      </c>
      <c r="J106" s="138">
        <v>7.7326027397260275E-4</v>
      </c>
      <c r="K106" s="138">
        <v>1.6431780821917811E-3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9.8000000000000007</v>
      </c>
      <c r="AL106" s="45" t="s">
        <v>245</v>
      </c>
    </row>
    <row r="107" spans="1:38" s="2" customFormat="1" ht="26.25" customHeight="1" thickBot="1" x14ac:dyDescent="0.25">
      <c r="A107" s="65" t="s">
        <v>243</v>
      </c>
      <c r="B107" s="65" t="s">
        <v>258</v>
      </c>
      <c r="C107" s="66" t="s">
        <v>379</v>
      </c>
      <c r="D107" s="79"/>
      <c r="E107" s="138">
        <v>2.8971695800320003E-2</v>
      </c>
      <c r="F107" s="138">
        <v>0.42899999999999999</v>
      </c>
      <c r="G107" s="138" t="s">
        <v>428</v>
      </c>
      <c r="H107" s="138">
        <v>0.35332872486912004</v>
      </c>
      <c r="I107" s="138">
        <v>7.7999999999999996E-3</v>
      </c>
      <c r="J107" s="138">
        <v>0.104</v>
      </c>
      <c r="K107" s="138">
        <v>0.49399999999999999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2600</v>
      </c>
      <c r="AL107" s="45" t="s">
        <v>245</v>
      </c>
    </row>
    <row r="108" spans="1:38" s="2" customFormat="1" ht="26.25" customHeight="1" thickBot="1" x14ac:dyDescent="0.25">
      <c r="A108" s="65" t="s">
        <v>243</v>
      </c>
      <c r="B108" s="65" t="s">
        <v>259</v>
      </c>
      <c r="C108" s="66" t="s">
        <v>380</v>
      </c>
      <c r="D108" s="79"/>
      <c r="E108" s="138">
        <v>7.4224304640000002E-2</v>
      </c>
      <c r="F108" s="138">
        <v>1.2441600000000002</v>
      </c>
      <c r="G108" s="138" t="s">
        <v>428</v>
      </c>
      <c r="H108" s="138">
        <v>1.5520927103999997</v>
      </c>
      <c r="I108" s="138">
        <v>2.3039999999999998E-2</v>
      </c>
      <c r="J108" s="138">
        <v>0.23039999999999999</v>
      </c>
      <c r="K108" s="138">
        <v>0.46079999999999999</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11520</v>
      </c>
      <c r="AL108" s="45" t="s">
        <v>245</v>
      </c>
    </row>
    <row r="109" spans="1:38" s="2" customFormat="1" ht="26.25" customHeight="1" thickBot="1" x14ac:dyDescent="0.25">
      <c r="A109" s="65" t="s">
        <v>243</v>
      </c>
      <c r="B109" s="65" t="s">
        <v>260</v>
      </c>
      <c r="C109" s="66" t="s">
        <v>381</v>
      </c>
      <c r="D109" s="79"/>
      <c r="E109" s="138">
        <v>2.806103040000001E-2</v>
      </c>
      <c r="F109" s="138">
        <v>0.59755800000000003</v>
      </c>
      <c r="G109" s="138" t="s">
        <v>428</v>
      </c>
      <c r="H109" s="138">
        <v>0.8072942592000002</v>
      </c>
      <c r="I109" s="138">
        <v>2.444E-2</v>
      </c>
      <c r="J109" s="138">
        <v>0.13441999999999998</v>
      </c>
      <c r="K109" s="138">
        <v>0.13441999999999998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1222</v>
      </c>
      <c r="AL109" s="45" t="s">
        <v>245</v>
      </c>
    </row>
    <row r="110" spans="1:38" s="2" customFormat="1" ht="26.25" customHeight="1" thickBot="1" x14ac:dyDescent="0.25">
      <c r="A110" s="65" t="s">
        <v>243</v>
      </c>
      <c r="B110" s="65" t="s">
        <v>261</v>
      </c>
      <c r="C110" s="66" t="s">
        <v>382</v>
      </c>
      <c r="D110" s="79"/>
      <c r="E110" s="138">
        <v>3.8953730489104002E-3</v>
      </c>
      <c r="F110" s="138">
        <v>0.13572113499999996</v>
      </c>
      <c r="G110" s="138" t="s">
        <v>428</v>
      </c>
      <c r="H110" s="138">
        <v>8.1551851546299209E-2</v>
      </c>
      <c r="I110" s="138">
        <v>5.1112719999999983E-3</v>
      </c>
      <c r="J110" s="138">
        <v>3.9681066666666667E-2</v>
      </c>
      <c r="K110" s="138">
        <v>3.9681066666666667E-2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277.54833333333329</v>
      </c>
      <c r="AL110" s="45" t="s">
        <v>245</v>
      </c>
    </row>
    <row r="111" spans="1:38" s="2" customFormat="1" ht="26.25" customHeight="1" thickBot="1" x14ac:dyDescent="0.25">
      <c r="A111" s="65" t="s">
        <v>243</v>
      </c>
      <c r="B111" s="65" t="s">
        <v>262</v>
      </c>
      <c r="C111" s="66" t="s">
        <v>376</v>
      </c>
      <c r="D111" s="79"/>
      <c r="E111" s="138">
        <v>6.4263418015766518E-3</v>
      </c>
      <c r="F111" s="138">
        <v>0.38376549999999998</v>
      </c>
      <c r="G111" s="138" t="s">
        <v>428</v>
      </c>
      <c r="H111" s="138">
        <v>0.2268684480142881</v>
      </c>
      <c r="I111" s="138">
        <v>8.3019999999999991E-4</v>
      </c>
      <c r="J111" s="138">
        <v>1.6010999999999998E-3</v>
      </c>
      <c r="K111" s="138">
        <v>3.5579999999999995E-3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199.76566666666665</v>
      </c>
      <c r="AL111" s="45" t="s">
        <v>245</v>
      </c>
    </row>
    <row r="112" spans="1:38" s="2" customFormat="1" ht="26.25" customHeight="1" thickBot="1" x14ac:dyDescent="0.25">
      <c r="A112" s="65" t="s">
        <v>263</v>
      </c>
      <c r="B112" s="65" t="s">
        <v>264</v>
      </c>
      <c r="C112" s="66" t="s">
        <v>265</v>
      </c>
      <c r="D112" s="67"/>
      <c r="E112" s="138">
        <v>11.409350846822853</v>
      </c>
      <c r="F112" s="138" t="s">
        <v>428</v>
      </c>
      <c r="G112" s="138" t="s">
        <v>428</v>
      </c>
      <c r="H112" s="138">
        <v>12.318993000000001</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296537000</v>
      </c>
      <c r="AL112" s="45" t="s">
        <v>418</v>
      </c>
    </row>
    <row r="113" spans="1:38" s="2" customFormat="1" ht="26.25" customHeight="1" thickBot="1" x14ac:dyDescent="0.25">
      <c r="A113" s="65" t="s">
        <v>263</v>
      </c>
      <c r="B113" s="80" t="s">
        <v>266</v>
      </c>
      <c r="C113" s="81" t="s">
        <v>267</v>
      </c>
      <c r="D113" s="67"/>
      <c r="E113" s="138">
        <v>6.2453359622871716</v>
      </c>
      <c r="F113" s="138" t="s">
        <v>429</v>
      </c>
      <c r="G113" s="138" t="s">
        <v>428</v>
      </c>
      <c r="H113" s="138">
        <v>36.252101344616001</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162320.6451543619</v>
      </c>
      <c r="AL113" s="148" t="s">
        <v>435</v>
      </c>
    </row>
    <row r="114" spans="1:38" s="2" customFormat="1" ht="26.25" customHeight="1" thickBot="1" x14ac:dyDescent="0.25">
      <c r="A114" s="65" t="s">
        <v>263</v>
      </c>
      <c r="B114" s="80" t="s">
        <v>268</v>
      </c>
      <c r="C114" s="81" t="s">
        <v>387</v>
      </c>
      <c r="D114" s="67"/>
      <c r="E114" s="138">
        <v>0.13144894802546711</v>
      </c>
      <c r="F114" s="138" t="s">
        <v>442</v>
      </c>
      <c r="G114" s="138" t="s">
        <v>428</v>
      </c>
      <c r="H114" s="138">
        <v>0.44413850000000005</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3416450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9.7023547874239302</v>
      </c>
      <c r="F116" s="138" t="s">
        <v>429</v>
      </c>
      <c r="G116" s="138" t="s">
        <v>428</v>
      </c>
      <c r="H116" s="138">
        <v>11.332204081562532</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252170.97977134382</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4.7678199999999997E-2</v>
      </c>
      <c r="J119" s="138">
        <v>1.199408</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1231.2850000000001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8.5004000000000017E-3</v>
      </c>
      <c r="J120" s="138">
        <v>5.3127500000000001E-2</v>
      </c>
      <c r="K120" s="138">
        <v>0.21251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2125.1</v>
      </c>
      <c r="AL120" s="148" t="s">
        <v>434</v>
      </c>
    </row>
    <row r="121" spans="1:38" s="2" customFormat="1" ht="26.25" customHeight="1" thickBot="1" x14ac:dyDescent="0.25">
      <c r="A121" s="65" t="s">
        <v>263</v>
      </c>
      <c r="B121" s="65" t="s">
        <v>279</v>
      </c>
      <c r="C121" s="71" t="s">
        <v>280</v>
      </c>
      <c r="D121" s="68"/>
      <c r="E121" s="138" t="s">
        <v>442</v>
      </c>
      <c r="F121" s="138">
        <v>4.6843862102318612</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2.1997455000000001</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0.12832440795825006</v>
      </c>
      <c r="G125" s="138" t="s">
        <v>428</v>
      </c>
      <c r="H125" s="138" t="s">
        <v>428</v>
      </c>
      <c r="I125" s="138">
        <v>3.6220285529999996E-5</v>
      </c>
      <c r="J125" s="138">
        <v>2.4037098578999998E-4</v>
      </c>
      <c r="K125" s="138">
        <v>5.0818158183E-4</v>
      </c>
      <c r="L125" s="138" t="s">
        <v>442</v>
      </c>
      <c r="M125" s="138" t="s">
        <v>428</v>
      </c>
      <c r="N125" s="138" t="s">
        <v>428</v>
      </c>
      <c r="O125" s="138" t="s">
        <v>428</v>
      </c>
      <c r="P125" s="138">
        <v>2.2461829265647871E-2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1097.5844099999999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6.1715759999999995E-2</v>
      </c>
      <c r="I126" s="138" t="s">
        <v>442</v>
      </c>
      <c r="J126" s="138" t="s">
        <v>442</v>
      </c>
      <c r="K126" s="138" t="s">
        <v>442</v>
      </c>
      <c r="L126" s="138" t="s">
        <v>442</v>
      </c>
      <c r="M126" s="138">
        <v>0.14400344000000001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1.5743728000000002E-3</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1.3162229999999999E-2</v>
      </c>
      <c r="F129" s="138">
        <v>0.1119546</v>
      </c>
      <c r="G129" s="138">
        <v>7.1106299999999995E-4</v>
      </c>
      <c r="H129" s="138" t="s">
        <v>442</v>
      </c>
      <c r="I129" s="138">
        <v>6.0516000000000001E-5</v>
      </c>
      <c r="J129" s="138">
        <v>1.0590300000000001E-4</v>
      </c>
      <c r="K129" s="138">
        <v>1.5129E-4</v>
      </c>
      <c r="L129" s="138">
        <v>2.1180600000000003E-6</v>
      </c>
      <c r="M129" s="138">
        <v>1.0590300000000003E-3</v>
      </c>
      <c r="N129" s="138">
        <v>1.96677E-2</v>
      </c>
      <c r="O129" s="138">
        <v>1.5129000000000002E-3</v>
      </c>
      <c r="P129" s="138">
        <v>8.4722400000000005E-4</v>
      </c>
      <c r="Q129" s="138">
        <v>0.64922252079303033</v>
      </c>
      <c r="R129" s="138">
        <v>0.62734777489992921</v>
      </c>
      <c r="S129" s="138">
        <v>0.34612291028961617</v>
      </c>
      <c r="T129" s="138">
        <v>2.1180600000000002E-3</v>
      </c>
      <c r="U129" s="138" t="s">
        <v>430</v>
      </c>
      <c r="V129" s="138" t="s">
        <v>442</v>
      </c>
      <c r="W129" s="138">
        <v>6.747305171199992E-3</v>
      </c>
      <c r="X129" s="138">
        <v>2.2693499999999997E-6</v>
      </c>
      <c r="Y129" s="138">
        <v>9.8338500000000007E-6</v>
      </c>
      <c r="Z129" s="138">
        <v>9.8338500000000007E-6</v>
      </c>
      <c r="AA129" s="138" t="s">
        <v>442</v>
      </c>
      <c r="AB129" s="138">
        <v>2.193705E-5</v>
      </c>
      <c r="AC129" s="138">
        <v>7.5645E-3</v>
      </c>
      <c r="AD129" s="138">
        <v>1.1603943E-2</v>
      </c>
      <c r="AE129" s="55"/>
      <c r="AF129" s="147" t="s">
        <v>428</v>
      </c>
      <c r="AG129" s="147" t="s">
        <v>428</v>
      </c>
      <c r="AH129" s="147" t="s">
        <v>428</v>
      </c>
      <c r="AI129" s="147" t="s">
        <v>428</v>
      </c>
      <c r="AJ129" s="147" t="s">
        <v>428</v>
      </c>
      <c r="AK129" s="147">
        <v>15.129</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3.0681749999999998E-3</v>
      </c>
      <c r="F133" s="138">
        <v>4.8347000000000003E-5</v>
      </c>
      <c r="G133" s="138">
        <v>4.20247E-4</v>
      </c>
      <c r="H133" s="138" t="s">
        <v>442</v>
      </c>
      <c r="I133" s="138">
        <v>1.2904930000000002E-4</v>
      </c>
      <c r="J133" s="138">
        <v>1.2904930000000002E-4</v>
      </c>
      <c r="K133" s="138">
        <v>1.4340463999999999E-4</v>
      </c>
      <c r="L133" s="138" t="s">
        <v>442</v>
      </c>
      <c r="M133" s="138">
        <v>5.2066000000000005E-4</v>
      </c>
      <c r="N133" s="138">
        <v>1.1168157E-4</v>
      </c>
      <c r="O133" s="138">
        <v>1.8706569999999999E-5</v>
      </c>
      <c r="P133" s="138">
        <v>5.5413099999999998E-3</v>
      </c>
      <c r="Q133" s="138">
        <v>5.0615590000000003E-5</v>
      </c>
      <c r="R133" s="138">
        <v>5.0429640000000005E-5</v>
      </c>
      <c r="S133" s="138">
        <v>4.6227169999999995E-5</v>
      </c>
      <c r="T133" s="138">
        <v>6.4450269999999986E-5</v>
      </c>
      <c r="U133" s="138">
        <v>7.3561819999999999E-5</v>
      </c>
      <c r="V133" s="138">
        <v>5.9548628000000007E-4</v>
      </c>
      <c r="W133" s="138">
        <v>1.00413E-4</v>
      </c>
      <c r="X133" s="138">
        <v>4.9090799999999995E-8</v>
      </c>
      <c r="Y133" s="138">
        <v>2.6813990000000001E-8</v>
      </c>
      <c r="Z133" s="138">
        <v>2.3950360000000002E-8</v>
      </c>
      <c r="AA133" s="138">
        <v>2.5995809999999999E-8</v>
      </c>
      <c r="AB133" s="138">
        <v>1.2585095999999999E-7</v>
      </c>
      <c r="AC133" s="138">
        <v>5.5784999999999993E-4</v>
      </c>
      <c r="AD133" s="138">
        <v>1.52479E-3</v>
      </c>
      <c r="AE133" s="55"/>
      <c r="AF133" s="147" t="s">
        <v>428</v>
      </c>
      <c r="AG133" s="147" t="s">
        <v>428</v>
      </c>
      <c r="AH133" s="147" t="s">
        <v>428</v>
      </c>
      <c r="AI133" s="147" t="s">
        <v>428</v>
      </c>
      <c r="AJ133" s="147" t="s">
        <v>428</v>
      </c>
      <c r="AK133" s="147">
        <v>3719</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0.39260159999999994</v>
      </c>
      <c r="X135" s="138">
        <v>1.1712614399999998E-4</v>
      </c>
      <c r="Y135" s="138">
        <v>5.3001215999999996E-4</v>
      </c>
      <c r="Z135" s="138">
        <v>5.3001215999999996E-4</v>
      </c>
      <c r="AA135" s="138" t="s">
        <v>442</v>
      </c>
      <c r="AB135" s="138">
        <v>1.177150464E-3</v>
      </c>
      <c r="AC135" s="138" t="s">
        <v>442</v>
      </c>
      <c r="AD135" s="138">
        <v>0.6674227199999998</v>
      </c>
      <c r="AE135" s="55"/>
      <c r="AF135" s="147" t="s">
        <v>428</v>
      </c>
      <c r="AG135" s="147" t="s">
        <v>428</v>
      </c>
      <c r="AH135" s="147" t="s">
        <v>428</v>
      </c>
      <c r="AI135" s="147" t="s">
        <v>428</v>
      </c>
      <c r="AJ135" s="147" t="s">
        <v>428</v>
      </c>
      <c r="AK135" s="147">
        <v>1.3086719999999998</v>
      </c>
      <c r="AL135" s="148" t="s">
        <v>432</v>
      </c>
    </row>
    <row r="136" spans="1:38" s="2" customFormat="1" ht="26.25" customHeight="1" thickBot="1" x14ac:dyDescent="0.25">
      <c r="A136" s="65" t="s">
        <v>288</v>
      </c>
      <c r="B136" s="65" t="s">
        <v>313</v>
      </c>
      <c r="C136" s="66" t="s">
        <v>314</v>
      </c>
      <c r="D136" s="67"/>
      <c r="E136" s="138" t="s">
        <v>428</v>
      </c>
      <c r="F136" s="138">
        <v>5.4955865475000004E-3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0.33540736999999998</v>
      </c>
      <c r="J139" s="138">
        <v>0.33540736999999998</v>
      </c>
      <c r="K139" s="138">
        <v>0.33540736999999998</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3.986734311931754</v>
      </c>
      <c r="X139" s="138">
        <v>1.3402491060546261E-2</v>
      </c>
      <c r="Y139" s="138">
        <v>1.6142801140935231E-2</v>
      </c>
      <c r="Z139" s="138">
        <v>5.9847404487806399E-3</v>
      </c>
      <c r="AA139" s="138">
        <v>9.2330411064537395E-4</v>
      </c>
      <c r="AB139" s="138">
        <v>3.6453336760907507E-2</v>
      </c>
      <c r="AC139" s="138" t="s">
        <v>442</v>
      </c>
      <c r="AD139" s="138">
        <v>5.0447126762676398</v>
      </c>
      <c r="AE139" s="55"/>
      <c r="AF139" s="147" t="s">
        <v>428</v>
      </c>
      <c r="AG139" s="147" t="s">
        <v>428</v>
      </c>
      <c r="AH139" s="147" t="s">
        <v>428</v>
      </c>
      <c r="AI139" s="147" t="s">
        <v>428</v>
      </c>
      <c r="AJ139" s="147" t="s">
        <v>428</v>
      </c>
      <c r="AK139" s="147">
        <v>7.486756618565761</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113.02870059196034</v>
      </c>
      <c r="F141" s="19">
        <f t="shared" ref="F141:AD141" si="0">SUM(F14:F140)</f>
        <v>110.03309495781028</v>
      </c>
      <c r="G141" s="19">
        <f t="shared" si="0"/>
        <v>23.98778512096132</v>
      </c>
      <c r="H141" s="19">
        <f t="shared" si="0"/>
        <v>114.90158136660841</v>
      </c>
      <c r="I141" s="19">
        <f t="shared" si="0"/>
        <v>14.185847369377287</v>
      </c>
      <c r="J141" s="19">
        <f t="shared" si="0"/>
        <v>22.825897750312887</v>
      </c>
      <c r="K141" s="19">
        <f t="shared" si="0"/>
        <v>54.53296636674802</v>
      </c>
      <c r="L141" s="19">
        <f t="shared" si="0"/>
        <v>2.4504961709572428</v>
      </c>
      <c r="M141" s="19">
        <f t="shared" si="0"/>
        <v>208.43857540719964</v>
      </c>
      <c r="N141" s="19">
        <f t="shared" si="0"/>
        <v>9.032597580920033</v>
      </c>
      <c r="O141" s="19">
        <f t="shared" si="0"/>
        <v>0.29878736100421394</v>
      </c>
      <c r="P141" s="19">
        <f t="shared" si="0"/>
        <v>0.39739930836054155</v>
      </c>
      <c r="Q141" s="19">
        <f t="shared" si="0"/>
        <v>1.5465935972900511</v>
      </c>
      <c r="R141" s="19">
        <f>SUM(R14:R140)</f>
        <v>3.8531625310582713</v>
      </c>
      <c r="S141" s="19">
        <f t="shared" si="0"/>
        <v>50.449212501438836</v>
      </c>
      <c r="T141" s="19">
        <f t="shared" si="0"/>
        <v>5.5211310603244454</v>
      </c>
      <c r="U141" s="19">
        <f t="shared" si="0"/>
        <v>4.6049676441287239</v>
      </c>
      <c r="V141" s="19">
        <f t="shared" si="0"/>
        <v>27.01417365554137</v>
      </c>
      <c r="W141" s="19">
        <f t="shared" si="0"/>
        <v>21.450005959366763</v>
      </c>
      <c r="X141" s="19">
        <f t="shared" si="0"/>
        <v>3.3690560924758679</v>
      </c>
      <c r="Y141" s="19">
        <f t="shared" si="0"/>
        <v>5.5683135562035613</v>
      </c>
      <c r="Z141" s="19">
        <f t="shared" si="0"/>
        <v>2.4822062338500448</v>
      </c>
      <c r="AA141" s="19">
        <f t="shared" si="0"/>
        <v>2.0082783325732856</v>
      </c>
      <c r="AB141" s="19">
        <f t="shared" si="0"/>
        <v>13.42785421510276</v>
      </c>
      <c r="AC141" s="19">
        <f t="shared" si="0"/>
        <v>2.7371874534004146</v>
      </c>
      <c r="AD141" s="19">
        <f t="shared" si="0"/>
        <v>9.3283354642893208</v>
      </c>
      <c r="AE141" s="56"/>
      <c r="AF141" s="145">
        <f>SUM(AF14:AF140)</f>
        <v>243048.82580677985</v>
      </c>
      <c r="AG141" s="145">
        <f t="shared" ref="AG141:AI141" si="1">SUM(AG14:AG140)</f>
        <v>95257.809575486463</v>
      </c>
      <c r="AH141" s="145">
        <f t="shared" si="1"/>
        <v>170953.17579600433</v>
      </c>
      <c r="AI141" s="145">
        <f t="shared" si="1"/>
        <v>11518.952317222736</v>
      </c>
      <c r="AJ141" s="145">
        <f>IF(SUM(AJ14:AJ140)=0, "NA",SUM(AJ14:AJ140))</f>
        <v>1914.2787310311519</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11.010278792552354</v>
      </c>
      <c r="F143" s="139">
        <v>4.3057466697575038</v>
      </c>
      <c r="G143" s="139">
        <v>1.9720546310217746E-2</v>
      </c>
      <c r="H143" s="139">
        <v>1.2511323943027497</v>
      </c>
      <c r="I143" s="139">
        <v>0.45151251088773076</v>
      </c>
      <c r="J143" s="139">
        <v>0.4515125108877312</v>
      </c>
      <c r="K143" s="139">
        <v>0.4515125108877312</v>
      </c>
      <c r="L143" s="139">
        <v>0.29701203163689355</v>
      </c>
      <c r="M143" s="139">
        <v>68.249858509591732</v>
      </c>
      <c r="N143" s="139">
        <v>3.284908977668529E-2</v>
      </c>
      <c r="O143" s="139">
        <v>2.7667913158330897E-4</v>
      </c>
      <c r="P143" s="139">
        <v>1.4078641356281039E-2</v>
      </c>
      <c r="Q143" s="139">
        <v>4.3136349043422034E-4</v>
      </c>
      <c r="R143" s="139">
        <v>1.3242900322288387E-2</v>
      </c>
      <c r="S143" s="139">
        <v>9.2163775904684636E-3</v>
      </c>
      <c r="T143" s="139">
        <v>2.9366381173191996E-3</v>
      </c>
      <c r="U143" s="139">
        <v>3.0936871770182269E-4</v>
      </c>
      <c r="V143" s="139">
        <v>5.2026526004356158E-2</v>
      </c>
      <c r="W143" s="139">
        <v>1.0047249</v>
      </c>
      <c r="X143" s="139">
        <v>3.1973377574200004E-2</v>
      </c>
      <c r="Y143" s="139">
        <v>3.5875525539800002E-2</v>
      </c>
      <c r="Z143" s="139">
        <v>2.7583304799100001E-2</v>
      </c>
      <c r="AA143" s="139">
        <v>3.2057658819399995E-2</v>
      </c>
      <c r="AB143" s="139">
        <v>0.12748986673250001</v>
      </c>
      <c r="AC143" s="139">
        <v>1.0047252E-3</v>
      </c>
      <c r="AD143" s="139">
        <v>2.0095869999999999E-4</v>
      </c>
      <c r="AE143" s="58"/>
      <c r="AF143" s="144">
        <v>82098.072683745413</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6.3412539327144239</v>
      </c>
      <c r="F144" s="139">
        <v>0.4125678848834598</v>
      </c>
      <c r="G144" s="139">
        <v>6.3140046057023197E-3</v>
      </c>
      <c r="H144" s="139">
        <v>8.5808002815085643E-3</v>
      </c>
      <c r="I144" s="139">
        <v>0.34461626189988454</v>
      </c>
      <c r="J144" s="139">
        <v>0.34461626189988454</v>
      </c>
      <c r="K144" s="139">
        <v>0.34461626189988448</v>
      </c>
      <c r="L144" s="139">
        <v>0.24206618316757381</v>
      </c>
      <c r="M144" s="139">
        <v>2.1143909004788397</v>
      </c>
      <c r="N144" s="139">
        <v>2.5092287832778365E-4</v>
      </c>
      <c r="O144" s="139">
        <v>2.2800341724263173E-5</v>
      </c>
      <c r="P144" s="139">
        <v>2.4018133767257023E-3</v>
      </c>
      <c r="Q144" s="139">
        <v>4.5480500680156804E-5</v>
      </c>
      <c r="R144" s="139">
        <v>3.8427674662863741E-3</v>
      </c>
      <c r="S144" s="139">
        <v>2.5772455099543736E-3</v>
      </c>
      <c r="T144" s="139">
        <v>9.300410842259594E-5</v>
      </c>
      <c r="U144" s="139">
        <v>4.5360317911787247E-5</v>
      </c>
      <c r="V144" s="139">
        <v>8.1612517410706142E-3</v>
      </c>
      <c r="W144" s="139">
        <v>0.39432889999999998</v>
      </c>
      <c r="X144" s="139">
        <v>1.2672423733300001E-2</v>
      </c>
      <c r="Y144" s="139">
        <v>1.42018906942E-2</v>
      </c>
      <c r="Z144" s="139">
        <v>1.1142651354400001E-2</v>
      </c>
      <c r="AA144" s="139">
        <v>1.1799938456400001E-2</v>
      </c>
      <c r="AB144" s="139">
        <v>4.98169042383E-2</v>
      </c>
      <c r="AC144" s="139">
        <v>3.9432870000000002E-4</v>
      </c>
      <c r="AD144" s="139">
        <v>7.8903400000000001E-5</v>
      </c>
      <c r="AE144" s="58"/>
      <c r="AF144" s="144">
        <v>19512.8320973884</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20.068471167201682</v>
      </c>
      <c r="F145" s="139">
        <v>0.60950698201513209</v>
      </c>
      <c r="G145" s="139">
        <v>1.1096894969826805E-2</v>
      </c>
      <c r="H145" s="139">
        <v>1.3622307396553431E-2</v>
      </c>
      <c r="I145" s="139">
        <v>0.34268790506683861</v>
      </c>
      <c r="J145" s="139">
        <v>0.34268790506683872</v>
      </c>
      <c r="K145" s="139">
        <v>0.34268790506683866</v>
      </c>
      <c r="L145" s="139">
        <v>0.23437998068235105</v>
      </c>
      <c r="M145" s="139">
        <v>4.5516016769982999</v>
      </c>
      <c r="N145" s="139">
        <v>3.9431284060959757E-4</v>
      </c>
      <c r="O145" s="139">
        <v>3.9772567675422394E-5</v>
      </c>
      <c r="P145" s="139">
        <v>4.2116233190402971E-3</v>
      </c>
      <c r="Q145" s="139">
        <v>7.9510984514408992E-5</v>
      </c>
      <c r="R145" s="139">
        <v>6.7518767231290909E-3</v>
      </c>
      <c r="S145" s="139">
        <v>4.527823111930401E-3</v>
      </c>
      <c r="T145" s="139">
        <v>1.5960253324822648E-4</v>
      </c>
      <c r="U145" s="139">
        <v>7.9476833677973182E-5</v>
      </c>
      <c r="V145" s="139">
        <v>1.4304805536942095E-2</v>
      </c>
      <c r="W145" s="139">
        <v>0.22120499999999998</v>
      </c>
      <c r="X145" s="139">
        <v>3.3287617121E-3</v>
      </c>
      <c r="Y145" s="139">
        <v>2.01575014769E-2</v>
      </c>
      <c r="Z145" s="139">
        <v>2.25246209164E-2</v>
      </c>
      <c r="AA145" s="139">
        <v>5.1780737740999994E-3</v>
      </c>
      <c r="AB145" s="139">
        <v>5.1188957879499994E-2</v>
      </c>
      <c r="AC145" s="139">
        <v>2.084834E-4</v>
      </c>
      <c r="AD145" s="139">
        <v>4.2074099999999998E-5</v>
      </c>
      <c r="AE145" s="58"/>
      <c r="AF145" s="144">
        <v>34263.273945180787</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3.0631834837652312E-2</v>
      </c>
      <c r="F146" s="139">
        <v>0.19675678272829014</v>
      </c>
      <c r="G146" s="139">
        <v>4.2735016885451042E-5</v>
      </c>
      <c r="H146" s="139">
        <v>2.8202013433665564E-4</v>
      </c>
      <c r="I146" s="139">
        <v>4.852940875255245E-3</v>
      </c>
      <c r="J146" s="139">
        <v>4.852940875255245E-3</v>
      </c>
      <c r="K146" s="139">
        <v>4.852940875255245E-3</v>
      </c>
      <c r="L146" s="139">
        <v>6.917262621264651E-4</v>
      </c>
      <c r="M146" s="139">
        <v>1.2350533464661388</v>
      </c>
      <c r="N146" s="139">
        <v>1.319395174184681E-4</v>
      </c>
      <c r="O146" s="139">
        <v>8.5833233744560494E-5</v>
      </c>
      <c r="P146" s="139">
        <v>4.2843724885887572E-5</v>
      </c>
      <c r="Q146" s="139">
        <v>1.4773698236512959E-6</v>
      </c>
      <c r="R146" s="139">
        <v>3.8828085273370018E-4</v>
      </c>
      <c r="S146" s="139">
        <v>1.4498474883188303E-2</v>
      </c>
      <c r="T146" s="139">
        <v>6.0470653304781942E-4</v>
      </c>
      <c r="U146" s="139">
        <v>8.546109198785524E-5</v>
      </c>
      <c r="V146" s="139">
        <v>8.5394216240364199E-3</v>
      </c>
      <c r="W146" s="139">
        <v>3.2813E-3</v>
      </c>
      <c r="X146" s="139">
        <v>4.7301832299999997E-5</v>
      </c>
      <c r="Y146" s="139">
        <v>6.4311119099999992E-5</v>
      </c>
      <c r="Z146" s="139">
        <v>3.54954146E-5</v>
      </c>
      <c r="AA146" s="139">
        <v>7.2172544199999991E-5</v>
      </c>
      <c r="AB146" s="139">
        <v>2.1928091019999998E-4</v>
      </c>
      <c r="AC146" s="139">
        <v>3.2812E-6</v>
      </c>
      <c r="AD146" s="139">
        <v>1.4786999999999999E-6</v>
      </c>
      <c r="AE146" s="58"/>
      <c r="AF146" s="144">
        <v>218.15964802893345</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2.3154532778843593</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0.60278958135962102</v>
      </c>
      <c r="J148" s="139">
        <v>1.1864094836825334</v>
      </c>
      <c r="K148" s="139">
        <v>1.4901594900176349</v>
      </c>
      <c r="L148" s="139">
        <v>0.13037698115856455</v>
      </c>
      <c r="M148" s="139" t="s">
        <v>428</v>
      </c>
      <c r="N148" s="139">
        <v>4.7977472910479264</v>
      </c>
      <c r="O148" s="139">
        <v>2.0619418227276459E-2</v>
      </c>
      <c r="P148" s="139" t="s">
        <v>428</v>
      </c>
      <c r="Q148" s="139">
        <v>5.4663628172865429E-2</v>
      </c>
      <c r="R148" s="139">
        <v>1.7948871109616047</v>
      </c>
      <c r="S148" s="139">
        <v>39.443182009973405</v>
      </c>
      <c r="T148" s="139">
        <v>0.2730989974660985</v>
      </c>
      <c r="U148" s="139">
        <v>2.9803189800352695E-2</v>
      </c>
      <c r="V148" s="139">
        <v>12.033250192929414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0.26345506473168445</v>
      </c>
      <c r="J149" s="139">
        <v>0.48787974950311935</v>
      </c>
      <c r="K149" s="139">
        <v>0.97575949900623871</v>
      </c>
      <c r="L149" s="139">
        <v>1.0343050689466131E-2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109.05015096735885</v>
      </c>
      <c r="F152" s="13">
        <f t="shared" ref="F152:AD152" si="2">SUM(F$141, F$151, IF(AND(ISNUMBER(SEARCH($B$4,"AT|BE|CH|GB|IE|LT|LU|NL")),SUM(F$143:F$149)&gt;0),SUM(F$143:F$149)-SUM(F$27:F$33),0))</f>
        <v>109.86660825676816</v>
      </c>
      <c r="G152" s="13">
        <f t="shared" si="2"/>
        <v>23.984651108485465</v>
      </c>
      <c r="H152" s="13">
        <f t="shared" si="2"/>
        <v>114.8903647861564</v>
      </c>
      <c r="I152" s="13">
        <f t="shared" si="2"/>
        <v>13.993697413359305</v>
      </c>
      <c r="J152" s="13">
        <f t="shared" si="2"/>
        <v>22.574196290832045</v>
      </c>
      <c r="K152" s="13">
        <f t="shared" si="2"/>
        <v>54.221549371345056</v>
      </c>
      <c r="L152" s="13">
        <f t="shared" si="2"/>
        <v>2.3514086913670291</v>
      </c>
      <c r="M152" s="13">
        <f t="shared" si="2"/>
        <v>207.19186038165122</v>
      </c>
      <c r="N152" s="13">
        <f t="shared" si="2"/>
        <v>8.68556778677309</v>
      </c>
      <c r="O152" s="13">
        <f t="shared" si="2"/>
        <v>0.29728454248917119</v>
      </c>
      <c r="P152" s="13">
        <f t="shared" si="2"/>
        <v>0.39617408319263336</v>
      </c>
      <c r="Q152" s="13">
        <f t="shared" si="2"/>
        <v>1.542618998760608</v>
      </c>
      <c r="R152" s="13">
        <f t="shared" si="2"/>
        <v>3.7215241811940367</v>
      </c>
      <c r="S152" s="13">
        <f t="shared" si="2"/>
        <v>47.59713315786589</v>
      </c>
      <c r="T152" s="13">
        <f t="shared" si="2"/>
        <v>5.5013319130106133</v>
      </c>
      <c r="U152" s="13">
        <f t="shared" si="2"/>
        <v>4.6027908761559022</v>
      </c>
      <c r="V152" s="13">
        <f t="shared" si="2"/>
        <v>26.140641743499664</v>
      </c>
      <c r="W152" s="13">
        <f t="shared" si="2"/>
        <v>21.298241859366762</v>
      </c>
      <c r="X152" s="13">
        <f t="shared" si="2"/>
        <v>3.364369170837068</v>
      </c>
      <c r="Y152" s="13">
        <f t="shared" si="2"/>
        <v>5.5611574471495615</v>
      </c>
      <c r="Z152" s="13">
        <f t="shared" si="2"/>
        <v>2.4758173466578448</v>
      </c>
      <c r="AA152" s="13">
        <f t="shared" si="2"/>
        <v>2.0036611001398854</v>
      </c>
      <c r="AB152" s="13">
        <f t="shared" si="2"/>
        <v>13.40500506478436</v>
      </c>
      <c r="AC152" s="13">
        <f t="shared" si="2"/>
        <v>2.7370371506004147</v>
      </c>
      <c r="AD152" s="13">
        <f t="shared" si="2"/>
        <v>9.3283053521893216</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-43.740620365669841</v>
      </c>
      <c r="F153" s="140">
        <v>-57.403482446862981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65.309530601689005</v>
      </c>
      <c r="F154" s="13">
        <f>SUM(F$141, F$153, -1 * IF(OR($B$6=2005,$B$6&gt;=2020),SUM(F$99:F$122),0), IF(AND(ISNUMBER(SEARCH($B$4,"AT|BE|CH|GB|IE|LT|LU|NL")),SUM(F$143:F$149)&gt;0),SUM(F$143:F$149)-SUM(F$27:F$33),0))</f>
        <v>52.463125809905179</v>
      </c>
      <c r="G154" s="13">
        <f>SUM(G$141, G$153, IF(AND(ISNUMBER(SEARCH($B$4,"AT|BE|CH|GB|IE|LT|LU|NL")),SUM(G$143:G$149)&gt;0),SUM(G$143:G$149)-SUM(G$27:G$33),0))</f>
        <v>23.984651108485465</v>
      </c>
      <c r="H154" s="13">
        <f>SUM(H$141, H$153, IF(AND(ISNUMBER(SEARCH($B$4,"AT|BE|CH|GB|IE|LT|LU|NL")),SUM(H$143:H$149)&gt;0),SUM(H$143:H$149)-SUM(H$27:H$33),0))</f>
        <v>114.8903647861564</v>
      </c>
      <c r="I154" s="13">
        <f t="shared" ref="I154:AD154" si="3">SUM(I$141, I$153, IF(AND(ISNUMBER(SEARCH($B$4,"AT|BE|CH|GB|IE|LT|LU|NL")),SUM(I$143:I$149)&gt;0),SUM(I$143:I$149)-SUM(I$27:I$33),0))</f>
        <v>13.993697413359305</v>
      </c>
      <c r="J154" s="13">
        <f t="shared" si="3"/>
        <v>22.574196290832045</v>
      </c>
      <c r="K154" s="13">
        <f t="shared" si="3"/>
        <v>54.221549371345056</v>
      </c>
      <c r="L154" s="13">
        <f t="shared" si="3"/>
        <v>2.3514086913670291</v>
      </c>
      <c r="M154" s="13">
        <f t="shared" si="3"/>
        <v>207.19186038165122</v>
      </c>
      <c r="N154" s="13">
        <f t="shared" si="3"/>
        <v>8.68556778677309</v>
      </c>
      <c r="O154" s="13">
        <f t="shared" si="3"/>
        <v>0.29728454248917119</v>
      </c>
      <c r="P154" s="13">
        <f t="shared" si="3"/>
        <v>0.39617408319263336</v>
      </c>
      <c r="Q154" s="13">
        <f t="shared" si="3"/>
        <v>1.542618998760608</v>
      </c>
      <c r="R154" s="13">
        <f t="shared" si="3"/>
        <v>3.7215241811940367</v>
      </c>
      <c r="S154" s="13">
        <f t="shared" si="3"/>
        <v>47.59713315786589</v>
      </c>
      <c r="T154" s="13">
        <f t="shared" si="3"/>
        <v>5.5013319130106133</v>
      </c>
      <c r="U154" s="13">
        <f t="shared" si="3"/>
        <v>4.6027908761559022</v>
      </c>
      <c r="V154" s="13">
        <f t="shared" si="3"/>
        <v>26.140641743499664</v>
      </c>
      <c r="W154" s="13">
        <f t="shared" si="3"/>
        <v>21.298241859366762</v>
      </c>
      <c r="X154" s="13">
        <f t="shared" si="3"/>
        <v>3.364369170837068</v>
      </c>
      <c r="Y154" s="13">
        <f t="shared" si="3"/>
        <v>5.5611574471495615</v>
      </c>
      <c r="Z154" s="13">
        <f t="shared" si="3"/>
        <v>2.4758173466578448</v>
      </c>
      <c r="AA154" s="13">
        <f t="shared" si="3"/>
        <v>2.0036611001398854</v>
      </c>
      <c r="AB154" s="13">
        <f t="shared" si="3"/>
        <v>13.40500506478436</v>
      </c>
      <c r="AC154" s="13">
        <f t="shared" si="3"/>
        <v>2.7370371506004147</v>
      </c>
      <c r="AD154" s="13">
        <f t="shared" si="3"/>
        <v>9.3283053521893216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6.4375234931792393</v>
      </c>
      <c r="F157" s="141">
        <v>0.24921639546777288</v>
      </c>
      <c r="G157" s="141">
        <v>0.40136886869824423</v>
      </c>
      <c r="H157" s="141" t="s">
        <v>442</v>
      </c>
      <c r="I157" s="141">
        <v>7.342685897328971E-2</v>
      </c>
      <c r="J157" s="141">
        <v>7.342685897328971E-2</v>
      </c>
      <c r="K157" s="141">
        <v>7.342685897328971E-2</v>
      </c>
      <c r="L157" s="141">
        <v>3.524489230717906E-2</v>
      </c>
      <c r="M157" s="141">
        <v>2.0721124517270528</v>
      </c>
      <c r="N157" s="141">
        <v>1.6857327014045543E-3</v>
      </c>
      <c r="O157" s="141">
        <v>1.2642995260534157E-4</v>
      </c>
      <c r="P157" s="141">
        <v>2.5285990521068313E-3</v>
      </c>
      <c r="Q157" s="141">
        <v>6.3214976302670783E-4</v>
      </c>
      <c r="R157" s="141">
        <v>4.2143317535113861E-3</v>
      </c>
      <c r="S157" s="141">
        <v>4.6357649288625248E-3</v>
      </c>
      <c r="T157" s="141">
        <v>1.6857327014045543E-4</v>
      </c>
      <c r="U157" s="141">
        <v>2.3178824644312624E-3</v>
      </c>
      <c r="V157" s="141">
        <v>0.61107810425915088</v>
      </c>
      <c r="W157" s="141" t="s">
        <v>442</v>
      </c>
      <c r="X157" s="141" t="s">
        <v>442</v>
      </c>
      <c r="Y157" s="141" t="s">
        <v>442</v>
      </c>
      <c r="Z157" s="141" t="s">
        <v>442</v>
      </c>
      <c r="AA157" s="141" t="s">
        <v>442</v>
      </c>
      <c r="AB157" s="141" t="s">
        <v>442</v>
      </c>
      <c r="AC157" s="141" t="s">
        <v>442</v>
      </c>
      <c r="AD157" s="141" t="s">
        <v>442</v>
      </c>
      <c r="AE157" s="58"/>
      <c r="AF157" s="142">
        <v>21071.658767556928</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4.7491841665611406E-2</v>
      </c>
      <c r="F158" s="141">
        <v>2.4872400543469479E-3</v>
      </c>
      <c r="G158" s="141">
        <v>2.5639730660419993E-3</v>
      </c>
      <c r="H158" s="141" t="s">
        <v>442</v>
      </c>
      <c r="I158" s="141">
        <v>2.7431970415645171E-4</v>
      </c>
      <c r="J158" s="141">
        <v>2.7431970415645171E-4</v>
      </c>
      <c r="K158" s="141">
        <v>2.7431970415645171E-4</v>
      </c>
      <c r="L158" s="141">
        <v>1.316734579950968E-4</v>
      </c>
      <c r="M158" s="141">
        <v>6.1045339518235368E-2</v>
      </c>
      <c r="N158" s="141">
        <v>1.0785992202829767E-5</v>
      </c>
      <c r="O158" s="141">
        <v>8.0894941521223247E-7</v>
      </c>
      <c r="P158" s="141">
        <v>1.6178988304244649E-5</v>
      </c>
      <c r="Q158" s="141">
        <v>4.0447470760611622E-6</v>
      </c>
      <c r="R158" s="141">
        <v>2.6964980507074416E-5</v>
      </c>
      <c r="S158" s="141">
        <v>2.9661478557781859E-5</v>
      </c>
      <c r="T158" s="141">
        <v>1.0785992202829766E-6</v>
      </c>
      <c r="U158" s="141">
        <v>1.4830739278890929E-5</v>
      </c>
      <c r="V158" s="141">
        <v>3.9099221735257898E-3</v>
      </c>
      <c r="W158" s="141" t="s">
        <v>442</v>
      </c>
      <c r="X158" s="141" t="s">
        <v>442</v>
      </c>
      <c r="Y158" s="141" t="s">
        <v>442</v>
      </c>
      <c r="Z158" s="141" t="s">
        <v>442</v>
      </c>
      <c r="AA158" s="141" t="s">
        <v>442</v>
      </c>
      <c r="AB158" s="141" t="s">
        <v>442</v>
      </c>
      <c r="AC158" s="141" t="s">
        <v>442</v>
      </c>
      <c r="AD158" s="141" t="s">
        <v>442</v>
      </c>
      <c r="AE158" s="58"/>
      <c r="AF158" s="143">
        <v>134.82490253537208</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5.6725987417546548</v>
      </c>
      <c r="F159" s="141">
        <v>0.21755227159373294</v>
      </c>
      <c r="G159" s="141">
        <v>0.80318403167638752</v>
      </c>
      <c r="H159" s="141" t="s">
        <v>442</v>
      </c>
      <c r="I159" s="141">
        <v>8.7336933226344227E-2</v>
      </c>
      <c r="J159" s="141">
        <v>0.10269146199099566</v>
      </c>
      <c r="K159" s="141">
        <v>0.10269146199099566</v>
      </c>
      <c r="L159" s="141">
        <v>3.1834353217208657E-2</v>
      </c>
      <c r="M159" s="141">
        <v>0.47750520176753858</v>
      </c>
      <c r="N159" s="141">
        <v>1.7507000497299311E-2</v>
      </c>
      <c r="O159" s="141">
        <v>1.4947527254912261E-3</v>
      </c>
      <c r="P159" s="141">
        <v>3.5218657094303637E-3</v>
      </c>
      <c r="Q159" s="141">
        <v>2.041489790761462E-2</v>
      </c>
      <c r="R159" s="141">
        <v>2.2390846866627501E-2</v>
      </c>
      <c r="S159" s="141">
        <v>0.11926773588842562</v>
      </c>
      <c r="T159" s="141">
        <v>0.87126962283160836</v>
      </c>
      <c r="U159" s="141">
        <v>1.5188125371673088E-2</v>
      </c>
      <c r="V159" s="141">
        <v>0.1504985530476477</v>
      </c>
      <c r="W159" s="141">
        <v>2.4484345883363338E-2</v>
      </c>
      <c r="X159" s="141">
        <v>3.2301035677432806E-4</v>
      </c>
      <c r="Y159" s="141">
        <v>1.7353508422520546E-3</v>
      </c>
      <c r="Z159" s="141">
        <v>1.4947527254912261E-3</v>
      </c>
      <c r="AA159" s="141">
        <v>3.1789395428170262E-4</v>
      </c>
      <c r="AB159" s="141">
        <v>3.8710078787993121E-3</v>
      </c>
      <c r="AC159" s="141" t="s">
        <v>442</v>
      </c>
      <c r="AD159" s="141">
        <v>1.7565607324851591E-2</v>
      </c>
      <c r="AE159" s="58"/>
      <c r="AF159" s="143">
        <v>5381.6621455119794</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3.2916119386630686E-2</v>
      </c>
      <c r="X163" s="22">
        <v>0.23699605958374095</v>
      </c>
      <c r="Y163" s="22">
        <v>0.15470576111716422</v>
      </c>
      <c r="Z163" s="22">
        <v>7.5707074589250578E-2</v>
      </c>
      <c r="AA163" s="22">
        <v>8.8873522343902861E-2</v>
      </c>
      <c r="AB163" s="22">
        <v>0.55628241763405861</v>
      </c>
      <c r="AC163" s="22" t="s">
        <v>442</v>
      </c>
      <c r="AD163" s="22">
        <v>9.5456746221228989E-3</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69EDA-C648-4E01-84FE-EAAC5F0CFE2E}">
  <sheetPr codeName="Sheet25"/>
  <dimension ref="A1:AL170"/>
  <sheetViews>
    <sheetView zoomScale="75" zoomScaleNormal="75" workbookViewId="0">
      <pane xSplit="4" ySplit="13" topLeftCell="E149"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2013</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9.088432217697239</v>
      </c>
      <c r="F14" s="138">
        <v>0.26830703635462949</v>
      </c>
      <c r="G14" s="138">
        <v>8.9503893245051458</v>
      </c>
      <c r="H14" s="138" t="s">
        <v>442</v>
      </c>
      <c r="I14" s="138">
        <v>0.37590702040283724</v>
      </c>
      <c r="J14" s="138">
        <v>0.58028437129788946</v>
      </c>
      <c r="K14" s="138">
        <v>0.70009833578898906</v>
      </c>
      <c r="L14" s="138">
        <v>6.3678852712624866E-3</v>
      </c>
      <c r="M14" s="138">
        <v>16.119264167927053</v>
      </c>
      <c r="N14" s="138">
        <v>0.66989417555523745</v>
      </c>
      <c r="O14" s="138">
        <v>8.0508484938407635E-2</v>
      </c>
      <c r="P14" s="138">
        <v>0.12912444742521861</v>
      </c>
      <c r="Q14" s="138">
        <v>0.62162696543642537</v>
      </c>
      <c r="R14" s="138">
        <v>0.39772248846412545</v>
      </c>
      <c r="S14" s="138">
        <v>0.3902764693475661</v>
      </c>
      <c r="T14" s="138">
        <v>0.78969192524595955</v>
      </c>
      <c r="U14" s="138">
        <v>1.8818194525582965</v>
      </c>
      <c r="V14" s="138">
        <v>1.440005398830394</v>
      </c>
      <c r="W14" s="138">
        <v>0.66964691899316342</v>
      </c>
      <c r="X14" s="138">
        <v>2.2628870783484687E-3</v>
      </c>
      <c r="Y14" s="138">
        <v>2.2842406138726622E-3</v>
      </c>
      <c r="Z14" s="138">
        <v>1.8212097089949232E-3</v>
      </c>
      <c r="AA14" s="138">
        <v>1.7563929058435332E-4</v>
      </c>
      <c r="AB14" s="138">
        <v>6.5439766918004077E-3</v>
      </c>
      <c r="AC14" s="138">
        <v>0.43178639785096545</v>
      </c>
      <c r="AD14" s="138">
        <v>7.0956941206242038E-3</v>
      </c>
      <c r="AE14" s="55"/>
      <c r="AF14" s="147">
        <v>1581.9775252823772</v>
      </c>
      <c r="AG14" s="147">
        <v>61457.820310592018</v>
      </c>
      <c r="AH14" s="147">
        <v>78213.337261858367</v>
      </c>
      <c r="AI14" s="147">
        <v>1969.1765939997861</v>
      </c>
      <c r="AJ14" s="147">
        <v>957.16620454832866</v>
      </c>
      <c r="AK14" s="147" t="s">
        <v>428</v>
      </c>
      <c r="AL14" s="45" t="s">
        <v>49</v>
      </c>
    </row>
    <row r="15" spans="1:38" s="1" customFormat="1" ht="26.25" customHeight="1" thickBot="1" x14ac:dyDescent="0.25">
      <c r="A15" s="65" t="s">
        <v>53</v>
      </c>
      <c r="B15" s="65" t="s">
        <v>54</v>
      </c>
      <c r="C15" s="66" t="s">
        <v>55</v>
      </c>
      <c r="D15" s="67"/>
      <c r="E15" s="138">
        <v>0.577986</v>
      </c>
      <c r="F15" s="138">
        <v>1.3999332292624676E-2</v>
      </c>
      <c r="G15" s="138">
        <v>0.57328499999999982</v>
      </c>
      <c r="H15" s="138" t="s">
        <v>442</v>
      </c>
      <c r="I15" s="138">
        <v>3.0919782995015997E-3</v>
      </c>
      <c r="J15" s="138">
        <v>3.1700802538710757E-3</v>
      </c>
      <c r="K15" s="138">
        <v>3.2745601597988635E-3</v>
      </c>
      <c r="L15" s="138">
        <v>5.1254310825447468E-4</v>
      </c>
      <c r="M15" s="138">
        <v>1.5052700000000002E-2</v>
      </c>
      <c r="N15" s="138">
        <v>5.0879896230721601E-3</v>
      </c>
      <c r="O15" s="138">
        <v>6.7820681493565719E-3</v>
      </c>
      <c r="P15" s="138">
        <v>1.4224725502781825E-3</v>
      </c>
      <c r="Q15" s="138">
        <v>1.4222814388929093E-3</v>
      </c>
      <c r="R15" s="138">
        <v>2.0627701379077972E-2</v>
      </c>
      <c r="S15" s="138">
        <v>1.0209712727602948E-2</v>
      </c>
      <c r="T15" s="138">
        <v>2.2719164596245612E-2</v>
      </c>
      <c r="U15" s="138">
        <v>5.0445859339700435E-3</v>
      </c>
      <c r="V15" s="138">
        <v>5.2363093384735701E-2</v>
      </c>
      <c r="W15" s="138" t="s">
        <v>430</v>
      </c>
      <c r="X15" s="138">
        <v>2.0582066128117484E-6</v>
      </c>
      <c r="Y15" s="138">
        <v>3.5072579052397501E-6</v>
      </c>
      <c r="Z15" s="138">
        <v>1.9412980159704233E-6</v>
      </c>
      <c r="AA15" s="138">
        <v>1.9412980159704233E-6</v>
      </c>
      <c r="AB15" s="138">
        <v>9.4480605499923458E-6</v>
      </c>
      <c r="AC15" s="138" t="s">
        <v>428</v>
      </c>
      <c r="AD15" s="138" t="s">
        <v>428</v>
      </c>
      <c r="AE15" s="55"/>
      <c r="AF15" s="147">
        <v>3108.7895707140456</v>
      </c>
      <c r="AG15" s="147" t="s">
        <v>430</v>
      </c>
      <c r="AH15" s="147">
        <v>2341.4308865718881</v>
      </c>
      <c r="AI15" s="147" t="s">
        <v>430</v>
      </c>
      <c r="AJ15" s="147" t="s">
        <v>430</v>
      </c>
      <c r="AK15" s="147" t="s">
        <v>428</v>
      </c>
      <c r="AL15" s="45" t="s">
        <v>49</v>
      </c>
    </row>
    <row r="16" spans="1:38" s="1" customFormat="1" ht="26.25" customHeight="1" thickBot="1" x14ac:dyDescent="0.25">
      <c r="A16" s="65" t="s">
        <v>53</v>
      </c>
      <c r="B16" s="65" t="s">
        <v>56</v>
      </c>
      <c r="C16" s="66" t="s">
        <v>57</v>
      </c>
      <c r="D16" s="67"/>
      <c r="E16" s="138">
        <v>0.22348931317058876</v>
      </c>
      <c r="F16" s="138">
        <v>2.5651332607127034E-3</v>
      </c>
      <c r="G16" s="138">
        <v>0.18821713788909145</v>
      </c>
      <c r="H16" s="138" t="s">
        <v>442</v>
      </c>
      <c r="I16" s="138">
        <v>5.9356617411345652E-2</v>
      </c>
      <c r="J16" s="138">
        <v>8.5123785497084978E-2</v>
      </c>
      <c r="K16" s="138">
        <v>8.8460972755033812E-2</v>
      </c>
      <c r="L16" s="138">
        <v>6.7094015006350001E-4</v>
      </c>
      <c r="M16" s="138">
        <v>0.22948165647007834</v>
      </c>
      <c r="N16" s="138">
        <v>3.0463804253315917E-2</v>
      </c>
      <c r="O16" s="138">
        <v>1.7293550783320799E-3</v>
      </c>
      <c r="P16" s="138">
        <v>3.2327264991730491E-2</v>
      </c>
      <c r="Q16" s="138">
        <v>1.1870443042988397E-2</v>
      </c>
      <c r="R16" s="138">
        <v>6.3692152025193434E-3</v>
      </c>
      <c r="S16" s="138">
        <v>2.7065803805132582E-2</v>
      </c>
      <c r="T16" s="138">
        <v>1.0221587463551262E-2</v>
      </c>
      <c r="U16" s="138">
        <v>3.1247972430090832E-3</v>
      </c>
      <c r="V16" s="138">
        <v>4.970785630438547E-2</v>
      </c>
      <c r="W16" s="138">
        <v>2.8123005313109042E-2</v>
      </c>
      <c r="X16" s="138">
        <v>3.462303166348499E-7</v>
      </c>
      <c r="Y16" s="138">
        <v>2.6968463609134509E-7</v>
      </c>
      <c r="Z16" s="138">
        <v>3.1275419496615012E-8</v>
      </c>
      <c r="AA16" s="138">
        <v>4.1582145412867011E-8</v>
      </c>
      <c r="AB16" s="138">
        <v>6.8877251763567696E-7</v>
      </c>
      <c r="AC16" s="138">
        <v>3.9079639467000012E-9</v>
      </c>
      <c r="AD16" s="138">
        <v>2.3092514230500012E-9</v>
      </c>
      <c r="AE16" s="55"/>
      <c r="AF16" s="147">
        <v>2.0028064181</v>
      </c>
      <c r="AG16" s="147">
        <v>1077.5162721149998</v>
      </c>
      <c r="AH16" s="147">
        <v>654.429999187009</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3.8465954015216506E-6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1.5161362300846413</v>
      </c>
      <c r="F18" s="138">
        <v>0.48301735866656659</v>
      </c>
      <c r="G18" s="138">
        <v>1.5341928328700847</v>
      </c>
      <c r="H18" s="138" t="s">
        <v>442</v>
      </c>
      <c r="I18" s="138">
        <v>7.848801226590868E-2</v>
      </c>
      <c r="J18" s="138">
        <v>9.7661170546525872E-2</v>
      </c>
      <c r="K18" s="138">
        <v>0.12066212932333498</v>
      </c>
      <c r="L18" s="138">
        <v>3.601755639821759E-2</v>
      </c>
      <c r="M18" s="138">
        <v>0.7154411739017239</v>
      </c>
      <c r="N18" s="138">
        <v>6.1544152457980825E-2</v>
      </c>
      <c r="O18" s="138">
        <v>1.1527307130464813E-3</v>
      </c>
      <c r="P18" s="138">
        <v>1.0834455731414169E-2</v>
      </c>
      <c r="Q18" s="138">
        <v>3.8470473593061093E-3</v>
      </c>
      <c r="R18" s="138">
        <v>4.906723529834979E-2</v>
      </c>
      <c r="S18" s="138">
        <v>2.7617729343882288E-2</v>
      </c>
      <c r="T18" s="138">
        <v>0.99618738898072356</v>
      </c>
      <c r="U18" s="138">
        <v>3.9128267319946212E-4</v>
      </c>
      <c r="V18" s="138">
        <v>3.107246547558647E-2</v>
      </c>
      <c r="W18" s="138">
        <v>5.7288819351701227E-3</v>
      </c>
      <c r="X18" s="138">
        <v>7.361446254507709E-3</v>
      </c>
      <c r="Y18" s="138">
        <v>5.7576820631802944E-2</v>
      </c>
      <c r="Z18" s="138">
        <v>6.5559777998799584E-3</v>
      </c>
      <c r="AA18" s="138">
        <v>5.7803507281109223E-3</v>
      </c>
      <c r="AB18" s="138">
        <v>7.7274595414301539E-2</v>
      </c>
      <c r="AC18" s="138" t="s">
        <v>430</v>
      </c>
      <c r="AD18" s="138" t="s">
        <v>430</v>
      </c>
      <c r="AE18" s="55"/>
      <c r="AF18" s="147">
        <v>3915.9848112939967</v>
      </c>
      <c r="AG18" s="147">
        <v>1.7976736661877017</v>
      </c>
      <c r="AH18" s="147">
        <v>19243.400893524482</v>
      </c>
      <c r="AI18" s="147" t="s">
        <v>430</v>
      </c>
      <c r="AJ18" s="147" t="s">
        <v>430</v>
      </c>
      <c r="AK18" s="147" t="s">
        <v>428</v>
      </c>
      <c r="AL18" s="45" t="s">
        <v>49</v>
      </c>
    </row>
    <row r="19" spans="1:38" s="2" customFormat="1" ht="26.25" customHeight="1" thickBot="1" x14ac:dyDescent="0.25">
      <c r="A19" s="65" t="s">
        <v>53</v>
      </c>
      <c r="B19" s="65" t="s">
        <v>62</v>
      </c>
      <c r="C19" s="66" t="s">
        <v>63</v>
      </c>
      <c r="D19" s="67"/>
      <c r="E19" s="138">
        <v>0.45420492929781242</v>
      </c>
      <c r="F19" s="138">
        <v>0.11659613579027464</v>
      </c>
      <c r="G19" s="138">
        <v>0.65964434728800925</v>
      </c>
      <c r="H19" s="138">
        <v>6.4799999999999998E-8</v>
      </c>
      <c r="I19" s="138">
        <v>2.2888976700153784E-2</v>
      </c>
      <c r="J19" s="138">
        <v>2.8731538600476041E-2</v>
      </c>
      <c r="K19" s="138">
        <v>3.5740584353715882E-2</v>
      </c>
      <c r="L19" s="138">
        <v>6.1009635415019648E-3</v>
      </c>
      <c r="M19" s="138">
        <v>0.17947715360349231</v>
      </c>
      <c r="N19" s="138">
        <v>1.8808526201904215E-2</v>
      </c>
      <c r="O19" s="138">
        <v>3.5608246831062712E-4</v>
      </c>
      <c r="P19" s="138">
        <v>2.5831600492403064E-3</v>
      </c>
      <c r="Q19" s="138">
        <v>1.6256575564201846E-3</v>
      </c>
      <c r="R19" s="138">
        <v>1.501149740086042E-2</v>
      </c>
      <c r="S19" s="138">
        <v>8.4278758181561362E-3</v>
      </c>
      <c r="T19" s="138">
        <v>0.30359929495730814</v>
      </c>
      <c r="U19" s="138">
        <v>3.8223229721343353E-4</v>
      </c>
      <c r="V19" s="138">
        <v>1.2811505048986004E-2</v>
      </c>
      <c r="W19" s="138">
        <v>1.7525791432490359E-3</v>
      </c>
      <c r="X19" s="138">
        <v>2.2446083595803719E-3</v>
      </c>
      <c r="Y19" s="138">
        <v>1.7545769926225988E-2</v>
      </c>
      <c r="Z19" s="138">
        <v>1.9984313093493818E-3</v>
      </c>
      <c r="AA19" s="138">
        <v>1.7619177619178528E-3</v>
      </c>
      <c r="AB19" s="138">
        <v>2.3550727357073593E-2</v>
      </c>
      <c r="AC19" s="138">
        <v>3.6092600817267541E-7</v>
      </c>
      <c r="AD19" s="138">
        <v>9.8963582886056175E-5</v>
      </c>
      <c r="AE19" s="55"/>
      <c r="AF19" s="147">
        <v>1286.7791744706965</v>
      </c>
      <c r="AG19" s="147">
        <v>0.58213872285915391</v>
      </c>
      <c r="AH19" s="147">
        <v>4439.5190675470312</v>
      </c>
      <c r="AI19" s="147">
        <v>5.3999999999999999E-2</v>
      </c>
      <c r="AJ19" s="147" t="s">
        <v>430</v>
      </c>
      <c r="AK19" s="147" t="s">
        <v>428</v>
      </c>
      <c r="AL19" s="45" t="s">
        <v>49</v>
      </c>
    </row>
    <row r="20" spans="1:38" s="2" customFormat="1" ht="26.25" customHeight="1" thickBot="1" x14ac:dyDescent="0.25">
      <c r="A20" s="65" t="s">
        <v>53</v>
      </c>
      <c r="B20" s="65" t="s">
        <v>64</v>
      </c>
      <c r="C20" s="66" t="s">
        <v>65</v>
      </c>
      <c r="D20" s="67"/>
      <c r="E20" s="138">
        <v>2.3343235482998825E-2</v>
      </c>
      <c r="F20" s="138">
        <v>5.8138622686078958E-3</v>
      </c>
      <c r="G20" s="138">
        <v>1.0328778159755287E-2</v>
      </c>
      <c r="H20" s="138" t="s">
        <v>442</v>
      </c>
      <c r="I20" s="138">
        <v>1.3974570439165745E-3</v>
      </c>
      <c r="J20" s="138">
        <v>1.7518486482352299E-3</v>
      </c>
      <c r="K20" s="138">
        <v>2.1743731242122827E-3</v>
      </c>
      <c r="L20" s="138">
        <v>6.5474887656038507E-4</v>
      </c>
      <c r="M20" s="138">
        <v>9.8280915994249513E-3</v>
      </c>
      <c r="N20" s="138">
        <v>1.2124758231342268E-3</v>
      </c>
      <c r="O20" s="138">
        <v>2.2371591777795424E-5</v>
      </c>
      <c r="P20" s="138">
        <v>1.3132284556395104E-4</v>
      </c>
      <c r="Q20" s="138">
        <v>9.4441387136098582E-5</v>
      </c>
      <c r="R20" s="138">
        <v>9.0320655201547948E-4</v>
      </c>
      <c r="S20" s="138">
        <v>5.141753130202786E-4</v>
      </c>
      <c r="T20" s="138">
        <v>1.8102488574001433E-2</v>
      </c>
      <c r="U20" s="138">
        <v>2.1002945926092243E-5</v>
      </c>
      <c r="V20" s="138">
        <v>8.615273344539725E-4</v>
      </c>
      <c r="W20" s="138">
        <v>2.4407376938954102E-4</v>
      </c>
      <c r="X20" s="138">
        <v>1.6507104715698958E-4</v>
      </c>
      <c r="Y20" s="138">
        <v>1.086222136548105E-3</v>
      </c>
      <c r="Z20" s="138">
        <v>1.354052695731001E-4</v>
      </c>
      <c r="AA20" s="138">
        <v>1.1773277009671894E-4</v>
      </c>
      <c r="AB20" s="138">
        <v>1.5044312233749137E-3</v>
      </c>
      <c r="AC20" s="138">
        <v>4.4794171244910665E-7</v>
      </c>
      <c r="AD20" s="138">
        <v>1.2282272760701313E-4</v>
      </c>
      <c r="AE20" s="55"/>
      <c r="AF20" s="147">
        <v>87.12161331281969</v>
      </c>
      <c r="AG20" s="147">
        <v>0.7224866329824301</v>
      </c>
      <c r="AH20" s="147">
        <v>202.19218840960511</v>
      </c>
      <c r="AI20" s="147" t="s">
        <v>430</v>
      </c>
      <c r="AJ20" s="147" t="s">
        <v>430</v>
      </c>
      <c r="AK20" s="147" t="s">
        <v>428</v>
      </c>
      <c r="AL20" s="45" t="s">
        <v>49</v>
      </c>
    </row>
    <row r="21" spans="1:38" s="2" customFormat="1" ht="26.25" customHeight="1" thickBot="1" x14ac:dyDescent="0.25">
      <c r="A21" s="65" t="s">
        <v>53</v>
      </c>
      <c r="B21" s="65" t="s">
        <v>66</v>
      </c>
      <c r="C21" s="66" t="s">
        <v>67</v>
      </c>
      <c r="D21" s="67"/>
      <c r="E21" s="138">
        <v>1.3015002315769064</v>
      </c>
      <c r="F21" s="138">
        <v>0.56988446912748936</v>
      </c>
      <c r="G21" s="138">
        <v>1.2249469295908515</v>
      </c>
      <c r="H21" s="138">
        <v>7.7571832732799989E-4</v>
      </c>
      <c r="I21" s="138">
        <v>0.21612169052701691</v>
      </c>
      <c r="J21" s="138">
        <v>0.23428267709008674</v>
      </c>
      <c r="K21" s="138">
        <v>0.25524770044950257</v>
      </c>
      <c r="L21" s="138">
        <v>4.7967053123624419E-2</v>
      </c>
      <c r="M21" s="138">
        <v>1.5443173298813813</v>
      </c>
      <c r="N21" s="138">
        <v>0.15053085251115275</v>
      </c>
      <c r="O21" s="138">
        <v>1.0354676603116338E-2</v>
      </c>
      <c r="P21" s="138">
        <v>1.3413707486219638E-2</v>
      </c>
      <c r="Q21" s="138">
        <v>6.2855971981725855E-3</v>
      </c>
      <c r="R21" s="138">
        <v>4.8684505136353209E-2</v>
      </c>
      <c r="S21" s="138">
        <v>3.0527395433032095E-2</v>
      </c>
      <c r="T21" s="138">
        <v>0.48238981496937838</v>
      </c>
      <c r="U21" s="138">
        <v>2.6249220895907758E-3</v>
      </c>
      <c r="V21" s="138">
        <v>0.50974511615064044</v>
      </c>
      <c r="W21" s="138">
        <v>0.17586649857689649</v>
      </c>
      <c r="X21" s="138">
        <v>4.032547853915186E-2</v>
      </c>
      <c r="Y21" s="138">
        <v>7.5395414063991237E-2</v>
      </c>
      <c r="Z21" s="138">
        <v>2.2258018482300093E-2</v>
      </c>
      <c r="AA21" s="138">
        <v>1.7307240477680768E-2</v>
      </c>
      <c r="AB21" s="138">
        <v>0.15528615156312395</v>
      </c>
      <c r="AC21" s="138">
        <v>1.2726597764475935E-3</v>
      </c>
      <c r="AD21" s="138">
        <v>0.13190485110233263</v>
      </c>
      <c r="AE21" s="55"/>
      <c r="AF21" s="147">
        <v>2735.0101056794369</v>
      </c>
      <c r="AG21" s="147">
        <v>796.32345009578182</v>
      </c>
      <c r="AH21" s="147">
        <v>11559.937378281096</v>
      </c>
      <c r="AI21" s="147">
        <v>646.43193943999995</v>
      </c>
      <c r="AJ21" s="147" t="s">
        <v>430</v>
      </c>
      <c r="AK21" s="147" t="s">
        <v>428</v>
      </c>
      <c r="AL21" s="45" t="s">
        <v>49</v>
      </c>
    </row>
    <row r="22" spans="1:38" s="2" customFormat="1" ht="26.25" customHeight="1" thickBot="1" x14ac:dyDescent="0.25">
      <c r="A22" s="65" t="s">
        <v>53</v>
      </c>
      <c r="B22" s="69" t="s">
        <v>68</v>
      </c>
      <c r="C22" s="66" t="s">
        <v>69</v>
      </c>
      <c r="D22" s="67"/>
      <c r="E22" s="138">
        <v>5.0938470848535804</v>
      </c>
      <c r="F22" s="138">
        <v>0.56985324757499334</v>
      </c>
      <c r="G22" s="138">
        <v>1.5414811328054581</v>
      </c>
      <c r="H22" s="138">
        <v>1.2312954994816499E-3</v>
      </c>
      <c r="I22" s="138">
        <v>0.45891898235182871</v>
      </c>
      <c r="J22" s="138">
        <v>0.50291339661834999</v>
      </c>
      <c r="K22" s="138">
        <v>0.55047710161487984</v>
      </c>
      <c r="L22" s="138">
        <v>9.3559108287418216E-2</v>
      </c>
      <c r="M22" s="138">
        <v>2.9053765863909575</v>
      </c>
      <c r="N22" s="138">
        <v>2.8700474637983621E-2</v>
      </c>
      <c r="O22" s="138">
        <v>5.9329078261028938E-3</v>
      </c>
      <c r="P22" s="138">
        <v>3.0768275145384567E-2</v>
      </c>
      <c r="Q22" s="138">
        <v>5.5184743295380374E-2</v>
      </c>
      <c r="R22" s="138">
        <v>9.256730906522663E-2</v>
      </c>
      <c r="S22" s="138">
        <v>0.13753751547465648</v>
      </c>
      <c r="T22" s="138">
        <v>0.27263384375100824</v>
      </c>
      <c r="U22" s="138">
        <v>5.2132772092051409E-2</v>
      </c>
      <c r="V22" s="138">
        <v>0.87419114778959295</v>
      </c>
      <c r="W22" s="138">
        <v>7.2362129404969838E-3</v>
      </c>
      <c r="X22" s="138">
        <v>1.6607294974919275E-3</v>
      </c>
      <c r="Y22" s="138">
        <v>1.8810906837747061E-2</v>
      </c>
      <c r="Z22" s="138">
        <v>1.8747209165323117E-3</v>
      </c>
      <c r="AA22" s="138">
        <v>1.6524731368066973E-3</v>
      </c>
      <c r="AB22" s="138">
        <v>2.3998830388577998E-2</v>
      </c>
      <c r="AC22" s="138">
        <v>9.4524858033861146E-3</v>
      </c>
      <c r="AD22" s="138">
        <v>0.20844097840107711</v>
      </c>
      <c r="AE22" s="55"/>
      <c r="AF22" s="147">
        <v>4116.2115654701975</v>
      </c>
      <c r="AG22" s="147">
        <v>2294.2796592526583</v>
      </c>
      <c r="AH22" s="147">
        <v>709.58196856271127</v>
      </c>
      <c r="AI22" s="147">
        <v>72.888200400000002</v>
      </c>
      <c r="AJ22" s="147">
        <v>1613.1038945276248</v>
      </c>
      <c r="AK22" s="147" t="s">
        <v>428</v>
      </c>
      <c r="AL22" s="45" t="s">
        <v>49</v>
      </c>
    </row>
    <row r="23" spans="1:38" s="2" customFormat="1" ht="26.25" customHeight="1" thickBot="1" x14ac:dyDescent="0.25">
      <c r="A23" s="65" t="s">
        <v>70</v>
      </c>
      <c r="B23" s="69" t="s">
        <v>393</v>
      </c>
      <c r="C23" s="66" t="s">
        <v>389</v>
      </c>
      <c r="D23" s="112"/>
      <c r="E23" s="138">
        <v>2.9301645641184493</v>
      </c>
      <c r="F23" s="138">
        <v>0.30326291743626843</v>
      </c>
      <c r="G23" s="138">
        <v>0.12535919941657189</v>
      </c>
      <c r="H23" s="138">
        <v>7.1841970372820481E-4</v>
      </c>
      <c r="I23" s="138">
        <v>0.18894438208051781</v>
      </c>
      <c r="J23" s="138">
        <v>0.18894438208051781</v>
      </c>
      <c r="K23" s="138">
        <v>0.18894438208051781</v>
      </c>
      <c r="L23" s="138">
        <v>0.11728201663362944</v>
      </c>
      <c r="M23" s="138">
        <v>0.96753173599595987</v>
      </c>
      <c r="N23" s="138">
        <v>6.2227013486896597E-2</v>
      </c>
      <c r="O23" s="138">
        <v>8.9802462966025599E-4</v>
      </c>
      <c r="P23" s="138">
        <v>3.8891883429310376E-4</v>
      </c>
      <c r="Q23" s="138">
        <v>3.8891883429310373E-3</v>
      </c>
      <c r="R23" s="138">
        <v>4.4901231483012796E-3</v>
      </c>
      <c r="S23" s="138">
        <v>0.15266418704224352</v>
      </c>
      <c r="T23" s="138">
        <v>6.2861724076217918E-3</v>
      </c>
      <c r="U23" s="138">
        <v>8.9802462966025599E-4</v>
      </c>
      <c r="V23" s="138">
        <v>8.9802462966025606E-2</v>
      </c>
      <c r="W23" s="138">
        <v>5.4448636801034522E-3</v>
      </c>
      <c r="X23" s="138">
        <v>2.6940738889807679E-3</v>
      </c>
      <c r="Y23" s="138">
        <v>4.4901231483012796E-3</v>
      </c>
      <c r="Z23" s="138">
        <v>6.6116201829827638E-3</v>
      </c>
      <c r="AA23" s="138">
        <v>5.8337825143965566E-3</v>
      </c>
      <c r="AB23" s="138">
        <v>1.9629599734661368E-2</v>
      </c>
      <c r="AC23" s="138">
        <v>0</v>
      </c>
      <c r="AD23" s="138">
        <v>0</v>
      </c>
      <c r="AE23" s="55"/>
      <c r="AF23" s="147">
        <v>3889.1883429310374</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0.83615149560274882</v>
      </c>
      <c r="F24" s="138">
        <v>0.47715215763594643</v>
      </c>
      <c r="G24" s="138">
        <v>0.24112103146156683</v>
      </c>
      <c r="H24" s="138">
        <v>0.11321298766526305</v>
      </c>
      <c r="I24" s="138">
        <v>0.28977661088807388</v>
      </c>
      <c r="J24" s="138">
        <v>0.30278647563814054</v>
      </c>
      <c r="K24" s="138">
        <v>0.3244807395511996</v>
      </c>
      <c r="L24" s="138">
        <v>7.1797091932888746E-2</v>
      </c>
      <c r="M24" s="138">
        <v>1.7124544080567674</v>
      </c>
      <c r="N24" s="138">
        <v>0.13295115202616778</v>
      </c>
      <c r="O24" s="138">
        <v>5.3822770179706617E-2</v>
      </c>
      <c r="P24" s="138">
        <v>4.8603270715267101E-3</v>
      </c>
      <c r="Q24" s="138">
        <v>2.5773543817931778E-3</v>
      </c>
      <c r="R24" s="138">
        <v>0.11171583941837096</v>
      </c>
      <c r="S24" s="138">
        <v>3.4360809534128386E-2</v>
      </c>
      <c r="T24" s="138">
        <v>0.35575553854556663</v>
      </c>
      <c r="U24" s="138">
        <v>2.4526387055355489E-3</v>
      </c>
      <c r="V24" s="138">
        <v>2.1183385976108315</v>
      </c>
      <c r="W24" s="138">
        <v>0.11115053487217828</v>
      </c>
      <c r="X24" s="138">
        <v>1.3578593336607155E-2</v>
      </c>
      <c r="Y24" s="138">
        <v>3.7645586358735134E-2</v>
      </c>
      <c r="Z24" s="138">
        <v>7.7956924225079677E-3</v>
      </c>
      <c r="AA24" s="138">
        <v>3.7120986812372928E-3</v>
      </c>
      <c r="AB24" s="138">
        <v>6.2731970799087544E-2</v>
      </c>
      <c r="AC24" s="138">
        <v>5.421728445615938E-3</v>
      </c>
      <c r="AD24" s="138">
        <v>8.400732021170786E-4</v>
      </c>
      <c r="AE24" s="55"/>
      <c r="AF24" s="147">
        <v>2087.958004235365</v>
      </c>
      <c r="AG24" s="147">
        <v>5.8441578909997407</v>
      </c>
      <c r="AH24" s="147">
        <v>3675.9420633478812</v>
      </c>
      <c r="AI24" s="147">
        <v>4108.4561486208795</v>
      </c>
      <c r="AJ24" s="147" t="s">
        <v>430</v>
      </c>
      <c r="AK24" s="147" t="s">
        <v>428</v>
      </c>
      <c r="AL24" s="45" t="s">
        <v>49</v>
      </c>
    </row>
    <row r="25" spans="1:38" s="2" customFormat="1" ht="26.25" customHeight="1" thickBot="1" x14ac:dyDescent="0.25">
      <c r="A25" s="65" t="s">
        <v>73</v>
      </c>
      <c r="B25" s="69" t="s">
        <v>74</v>
      </c>
      <c r="C25" s="71" t="s">
        <v>75</v>
      </c>
      <c r="D25" s="67"/>
      <c r="E25" s="138">
        <v>0.97589059004642309</v>
      </c>
      <c r="F25" s="138">
        <v>0.12639343719602769</v>
      </c>
      <c r="G25" s="138">
        <v>6.4458749459896394E-2</v>
      </c>
      <c r="H25" s="138" t="s">
        <v>442</v>
      </c>
      <c r="I25" s="138">
        <v>7.7000226936866298E-3</v>
      </c>
      <c r="J25" s="138">
        <v>7.7000226936866298E-3</v>
      </c>
      <c r="K25" s="138">
        <v>7.7000226936866298E-3</v>
      </c>
      <c r="L25" s="138">
        <v>3.696010892969582E-3</v>
      </c>
      <c r="M25" s="138">
        <v>0.94323170169803927</v>
      </c>
      <c r="N25" s="138">
        <v>2.7072404776981644E-4</v>
      </c>
      <c r="O25" s="138">
        <v>2.0304303582736231E-5</v>
      </c>
      <c r="P25" s="138">
        <v>4.0608607165472458E-4</v>
      </c>
      <c r="Q25" s="138">
        <v>1.0152151791368115E-4</v>
      </c>
      <c r="R25" s="138">
        <v>6.7681011942454113E-4</v>
      </c>
      <c r="S25" s="138">
        <v>7.444911313669952E-4</v>
      </c>
      <c r="T25" s="138">
        <v>2.7072404776981645E-5</v>
      </c>
      <c r="U25" s="138">
        <v>3.722455656834976E-4</v>
      </c>
      <c r="V25" s="138">
        <v>9.8137467316558452E-2</v>
      </c>
      <c r="W25" s="138" t="s">
        <v>442</v>
      </c>
      <c r="X25" s="138" t="s">
        <v>442</v>
      </c>
      <c r="Y25" s="138" t="s">
        <v>442</v>
      </c>
      <c r="Z25" s="138" t="s">
        <v>442</v>
      </c>
      <c r="AA25" s="138" t="s">
        <v>442</v>
      </c>
      <c r="AB25" s="138" t="s">
        <v>442</v>
      </c>
      <c r="AC25" s="138" t="s">
        <v>428</v>
      </c>
      <c r="AD25" s="138" t="s">
        <v>428</v>
      </c>
      <c r="AE25" s="55"/>
      <c r="AF25" s="147">
        <v>3384.0505971227053</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1.943595084312056E-2</v>
      </c>
      <c r="F26" s="138">
        <v>4.2552183143603753E-3</v>
      </c>
      <c r="G26" s="138">
        <v>1.3548385071040002E-3</v>
      </c>
      <c r="H26" s="138" t="s">
        <v>442</v>
      </c>
      <c r="I26" s="138">
        <v>1.1046412782469998E-4</v>
      </c>
      <c r="J26" s="138">
        <v>1.1046412782469998E-4</v>
      </c>
      <c r="K26" s="138">
        <v>1.1046412782469998E-4</v>
      </c>
      <c r="L26" s="138">
        <v>5.3022781355855988E-5</v>
      </c>
      <c r="M26" s="138">
        <v>2.6340091807714756E-2</v>
      </c>
      <c r="N26" s="138">
        <v>0.62768583524645516</v>
      </c>
      <c r="O26" s="138">
        <v>2.1194489570479624E-6</v>
      </c>
      <c r="P26" s="138">
        <v>1.5911497659477772E-5</v>
      </c>
      <c r="Q26" s="138">
        <v>2.3917633037583318E-6</v>
      </c>
      <c r="R26" s="138">
        <v>1.9582570173203698E-5</v>
      </c>
      <c r="S26" s="138">
        <v>1.9485227190524064E-5</v>
      </c>
      <c r="T26" s="138">
        <v>2.5157591032244439E-6</v>
      </c>
      <c r="U26" s="138">
        <v>8.0084654471138855E-6</v>
      </c>
      <c r="V26" s="138">
        <v>2.094634897336758E-3</v>
      </c>
      <c r="W26" s="138" t="s">
        <v>442</v>
      </c>
      <c r="X26" s="138" t="s">
        <v>442</v>
      </c>
      <c r="Y26" s="138" t="s">
        <v>442</v>
      </c>
      <c r="Z26" s="138" t="s">
        <v>442</v>
      </c>
      <c r="AA26" s="138" t="s">
        <v>442</v>
      </c>
      <c r="AB26" s="138" t="s">
        <v>442</v>
      </c>
      <c r="AC26" s="138" t="s">
        <v>428</v>
      </c>
      <c r="AD26" s="138" t="s">
        <v>428</v>
      </c>
      <c r="AE26" s="55"/>
      <c r="AF26" s="147">
        <v>71.266184199351812</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12.447317559647884</v>
      </c>
      <c r="F27" s="138">
        <v>3.9221881829092102</v>
      </c>
      <c r="G27" s="138">
        <v>1.7224194138076361E-2</v>
      </c>
      <c r="H27" s="138">
        <v>1.1464169709064014</v>
      </c>
      <c r="I27" s="138">
        <v>0.50595998693171529</v>
      </c>
      <c r="J27" s="138">
        <v>0.5059599869317154</v>
      </c>
      <c r="K27" s="138">
        <v>0.50595998693171584</v>
      </c>
      <c r="L27" s="138">
        <v>0.33657025053137535</v>
      </c>
      <c r="M27" s="138">
        <v>63.404693806530041</v>
      </c>
      <c r="N27" s="138">
        <v>3.1220713770490235E-2</v>
      </c>
      <c r="O27" s="138">
        <v>2.7175682851899707E-4</v>
      </c>
      <c r="P27" s="138">
        <v>1.4354595859864048E-2</v>
      </c>
      <c r="Q27" s="138">
        <v>4.2790063333279706E-4</v>
      </c>
      <c r="R27" s="138">
        <v>1.417385328188992E-2</v>
      </c>
      <c r="S27" s="138">
        <v>9.8230951131146136E-3</v>
      </c>
      <c r="T27" s="138">
        <v>2.8212226696539403E-3</v>
      </c>
      <c r="U27" s="138">
        <v>3.122876096276001E-4</v>
      </c>
      <c r="V27" s="138">
        <v>5.2743379021812073E-2</v>
      </c>
      <c r="W27" s="138">
        <v>1.0749873999999999</v>
      </c>
      <c r="X27" s="138">
        <v>3.7556308364999999E-2</v>
      </c>
      <c r="Y27" s="138">
        <v>4.2125722733700001E-2</v>
      </c>
      <c r="Z27" s="138">
        <v>3.2519061154099999E-2</v>
      </c>
      <c r="AA27" s="138">
        <v>3.7140102043699996E-2</v>
      </c>
      <c r="AB27" s="138">
        <v>0.1493411942965</v>
      </c>
      <c r="AC27" s="138">
        <v>1.0749876999999999E-3</v>
      </c>
      <c r="AD27" s="138">
        <v>2.1501100000000001E-4</v>
      </c>
      <c r="AE27" s="55"/>
      <c r="AF27" s="147">
        <v>85997.200856470256</v>
      </c>
      <c r="AG27" s="147" t="s">
        <v>428</v>
      </c>
      <c r="AH27" s="147" t="s">
        <v>430</v>
      </c>
      <c r="AI27" s="147">
        <v>2227.2434349122805</v>
      </c>
      <c r="AJ27" s="147" t="s">
        <v>430</v>
      </c>
      <c r="AK27" s="147" t="s">
        <v>428</v>
      </c>
      <c r="AL27" s="45" t="s">
        <v>49</v>
      </c>
    </row>
    <row r="28" spans="1:38" s="2" customFormat="1" ht="26.25" customHeight="1" thickBot="1" x14ac:dyDescent="0.25">
      <c r="A28" s="65" t="s">
        <v>78</v>
      </c>
      <c r="B28" s="65" t="s">
        <v>81</v>
      </c>
      <c r="C28" s="66" t="s">
        <v>82</v>
      </c>
      <c r="D28" s="67"/>
      <c r="E28" s="138">
        <v>7.5271151119920283</v>
      </c>
      <c r="F28" s="138">
        <v>0.45091893481561807</v>
      </c>
      <c r="G28" s="138">
        <v>6.9975540777948908E-3</v>
      </c>
      <c r="H28" s="138">
        <v>1.025171729868324E-2</v>
      </c>
      <c r="I28" s="138">
        <v>0.37343912882397828</v>
      </c>
      <c r="J28" s="138">
        <v>0.37343912882397839</v>
      </c>
      <c r="K28" s="138">
        <v>0.37343912882397851</v>
      </c>
      <c r="L28" s="138">
        <v>0.26335131713150373</v>
      </c>
      <c r="M28" s="138">
        <v>2.3113458692778583</v>
      </c>
      <c r="N28" s="138">
        <v>2.8314347571070138E-4</v>
      </c>
      <c r="O28" s="138">
        <v>2.6510183436187374E-5</v>
      </c>
      <c r="P28" s="138">
        <v>2.7960943532087685E-3</v>
      </c>
      <c r="Q28" s="138">
        <v>5.2908486144158006E-5</v>
      </c>
      <c r="R28" s="138">
        <v>4.4757402224358178E-3</v>
      </c>
      <c r="S28" s="138">
        <v>3.0016867384616967E-3</v>
      </c>
      <c r="T28" s="138">
        <v>1.0771894466800071E-4</v>
      </c>
      <c r="U28" s="138">
        <v>5.2796605415941244E-5</v>
      </c>
      <c r="V28" s="138">
        <v>9.5000325530229194E-3</v>
      </c>
      <c r="W28" s="138">
        <v>0.43494869999999997</v>
      </c>
      <c r="X28" s="138">
        <v>1.48002655531E-2</v>
      </c>
      <c r="Y28" s="138">
        <v>1.6586537346299998E-2</v>
      </c>
      <c r="Z28" s="138">
        <v>1.3013698945000001E-2</v>
      </c>
      <c r="AA28" s="138">
        <v>1.3780970656099999E-2</v>
      </c>
      <c r="AB28" s="138">
        <v>5.8181472500499994E-2</v>
      </c>
      <c r="AC28" s="138">
        <v>4.3494870000000002E-4</v>
      </c>
      <c r="AD28" s="138">
        <v>8.7023399999999998E-5</v>
      </c>
      <c r="AE28" s="55"/>
      <c r="AF28" s="147">
        <v>22689.293861250659</v>
      </c>
      <c r="AG28" s="147" t="s">
        <v>428</v>
      </c>
      <c r="AH28" s="147" t="s">
        <v>430</v>
      </c>
      <c r="AI28" s="147">
        <v>674.13899058500704</v>
      </c>
      <c r="AJ28" s="147" t="s">
        <v>430</v>
      </c>
      <c r="AK28" s="147" t="s">
        <v>428</v>
      </c>
      <c r="AL28" s="45" t="s">
        <v>49</v>
      </c>
    </row>
    <row r="29" spans="1:38" s="2" customFormat="1" ht="26.25" customHeight="1" thickBot="1" x14ac:dyDescent="0.25">
      <c r="A29" s="65" t="s">
        <v>78</v>
      </c>
      <c r="B29" s="65" t="s">
        <v>83</v>
      </c>
      <c r="C29" s="66" t="s">
        <v>84</v>
      </c>
      <c r="D29" s="67"/>
      <c r="E29" s="138">
        <v>23.10210096670664</v>
      </c>
      <c r="F29" s="138">
        <v>0.67370689254753036</v>
      </c>
      <c r="G29" s="138">
        <v>1.2496334230803518E-2</v>
      </c>
      <c r="H29" s="138">
        <v>1.7645119441912775E-2</v>
      </c>
      <c r="I29" s="138">
        <v>0.38880129376965822</v>
      </c>
      <c r="J29" s="138">
        <v>0.38880129376965827</v>
      </c>
      <c r="K29" s="138">
        <v>0.38880129376965855</v>
      </c>
      <c r="L29" s="138">
        <v>0.26679380424709964</v>
      </c>
      <c r="M29" s="138">
        <v>5.4715138451732326</v>
      </c>
      <c r="N29" s="138">
        <v>4.5883938274492988E-4</v>
      </c>
      <c r="O29" s="138">
        <v>4.7025639542515935E-5</v>
      </c>
      <c r="P29" s="138">
        <v>4.981849041822267E-3</v>
      </c>
      <c r="Q29" s="138">
        <v>9.402832908755651E-5</v>
      </c>
      <c r="R29" s="138">
        <v>7.9880015729270303E-3</v>
      </c>
      <c r="S29" s="138">
        <v>5.3567230583088246E-3</v>
      </c>
      <c r="T29" s="138">
        <v>1.884468081321944E-4</v>
      </c>
      <c r="U29" s="138">
        <v>9.4005379090081123E-5</v>
      </c>
      <c r="V29" s="138">
        <v>1.6920279736290338E-2</v>
      </c>
      <c r="W29" s="138">
        <v>0.25458230000000004</v>
      </c>
      <c r="X29" s="138">
        <v>3.9274080797000004E-3</v>
      </c>
      <c r="Y29" s="138">
        <v>2.37826378178E-2</v>
      </c>
      <c r="Z29" s="138">
        <v>2.65754613416E-2</v>
      </c>
      <c r="AA29" s="138">
        <v>6.1093014577000004E-3</v>
      </c>
      <c r="AB29" s="138">
        <v>6.0394808696800001E-2</v>
      </c>
      <c r="AC29" s="138">
        <v>2.3401469999999999E-4</v>
      </c>
      <c r="AD29" s="138">
        <v>4.7228000000000003E-5</v>
      </c>
      <c r="AE29" s="55"/>
      <c r="AF29" s="147">
        <v>40508.579738103545</v>
      </c>
      <c r="AG29" s="147" t="s">
        <v>428</v>
      </c>
      <c r="AH29" s="147" t="s">
        <v>430</v>
      </c>
      <c r="AI29" s="147">
        <v>1204.0817646615226</v>
      </c>
      <c r="AJ29" s="147" t="s">
        <v>430</v>
      </c>
      <c r="AK29" s="147" t="s">
        <v>428</v>
      </c>
      <c r="AL29" s="45" t="s">
        <v>49</v>
      </c>
    </row>
    <row r="30" spans="1:38" s="2" customFormat="1" ht="26.25" customHeight="1" thickBot="1" x14ac:dyDescent="0.25">
      <c r="A30" s="65" t="s">
        <v>78</v>
      </c>
      <c r="B30" s="65" t="s">
        <v>85</v>
      </c>
      <c r="C30" s="66" t="s">
        <v>86</v>
      </c>
      <c r="D30" s="67"/>
      <c r="E30" s="138">
        <v>2.9852027975242841E-2</v>
      </c>
      <c r="F30" s="138">
        <v>0.18343049679585127</v>
      </c>
      <c r="G30" s="138">
        <v>2.7563606495985361E-5</v>
      </c>
      <c r="H30" s="138">
        <v>2.8090644029263789E-4</v>
      </c>
      <c r="I30" s="138">
        <v>4.5334640959421493E-3</v>
      </c>
      <c r="J30" s="138">
        <v>4.5334640959421493E-3</v>
      </c>
      <c r="K30" s="138">
        <v>4.5334640959421493E-3</v>
      </c>
      <c r="L30" s="138">
        <v>6.5637737773244101E-4</v>
      </c>
      <c r="M30" s="138">
        <v>1.1699480162335203</v>
      </c>
      <c r="N30" s="138">
        <v>1.3243152613215829E-4</v>
      </c>
      <c r="O30" s="138">
        <v>7.8677037274229648E-5</v>
      </c>
      <c r="P30" s="138">
        <v>4.3021250743204188E-5</v>
      </c>
      <c r="Q30" s="138">
        <v>1.4834914049380757E-6</v>
      </c>
      <c r="R30" s="138">
        <v>3.5826086899536666E-4</v>
      </c>
      <c r="S30" s="138">
        <v>1.3276922866100998E-2</v>
      </c>
      <c r="T30" s="138">
        <v>5.5467862958834117E-4</v>
      </c>
      <c r="U30" s="138">
        <v>7.8336300243509163E-5</v>
      </c>
      <c r="V30" s="138">
        <v>7.8331746160613391E-3</v>
      </c>
      <c r="W30" s="138">
        <v>3.2120000000000004E-3</v>
      </c>
      <c r="X30" s="138">
        <v>4.6989223100000002E-5</v>
      </c>
      <c r="Y30" s="138">
        <v>6.3124799100000012E-5</v>
      </c>
      <c r="Z30" s="138">
        <v>3.5462352099999995E-5</v>
      </c>
      <c r="AA30" s="138">
        <v>7.0699162499999996E-5</v>
      </c>
      <c r="AB30" s="138">
        <v>2.162755368E-4</v>
      </c>
      <c r="AC30" s="138">
        <v>3.2117000000000001E-6</v>
      </c>
      <c r="AD30" s="138">
        <v>1.403E-6</v>
      </c>
      <c r="AE30" s="55"/>
      <c r="AF30" s="147">
        <v>218.68826240265739</v>
      </c>
      <c r="AG30" s="147" t="s">
        <v>428</v>
      </c>
      <c r="AH30" s="147" t="s">
        <v>430</v>
      </c>
      <c r="AI30" s="147">
        <v>5.0967835586057326</v>
      </c>
      <c r="AJ30" s="147" t="s">
        <v>430</v>
      </c>
      <c r="AK30" s="147" t="s">
        <v>428</v>
      </c>
      <c r="AL30" s="45" t="s">
        <v>49</v>
      </c>
    </row>
    <row r="31" spans="1:38" s="2" customFormat="1" ht="26.25" customHeight="1" thickBot="1" x14ac:dyDescent="0.25">
      <c r="A31" s="65" t="s">
        <v>78</v>
      </c>
      <c r="B31" s="65" t="s">
        <v>87</v>
      </c>
      <c r="C31" s="66" t="s">
        <v>88</v>
      </c>
      <c r="D31" s="67"/>
      <c r="E31" s="138" t="s">
        <v>428</v>
      </c>
      <c r="F31" s="138">
        <v>2.2389461861442808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0.66622883293314594</v>
      </c>
      <c r="J32" s="138">
        <v>1.3103406091672656</v>
      </c>
      <c r="K32" s="138">
        <v>1.6468309391307061</v>
      </c>
      <c r="L32" s="138">
        <v>0.14435325053459278</v>
      </c>
      <c r="M32" s="138" t="s">
        <v>428</v>
      </c>
      <c r="N32" s="138">
        <v>5.2896819857644033</v>
      </c>
      <c r="O32" s="138">
        <v>2.2749800699947212E-2</v>
      </c>
      <c r="P32" s="138">
        <v>0</v>
      </c>
      <c r="Q32" s="138">
        <v>6.0275900490747256E-2</v>
      </c>
      <c r="R32" s="138">
        <v>1.9787524892447828</v>
      </c>
      <c r="S32" s="138">
        <v>43.482246802614576</v>
      </c>
      <c r="T32" s="138">
        <v>0.30118264448567922</v>
      </c>
      <c r="U32" s="138">
        <v>3.2936618782614134E-2</v>
      </c>
      <c r="V32" s="138">
        <v>13.295763887670157</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53845.444651006314</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0.29317131196536939</v>
      </c>
      <c r="J33" s="138">
        <v>0.54290983697290629</v>
      </c>
      <c r="K33" s="138">
        <v>1.0858196739458126</v>
      </c>
      <c r="L33" s="138">
        <v>1.1509688543825612E-2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53845.444651006314</v>
      </c>
      <c r="AL33" s="45" t="s">
        <v>413</v>
      </c>
    </row>
    <row r="34" spans="1:38" s="2" customFormat="1" ht="26.25" customHeight="1" thickBot="1" x14ac:dyDescent="0.25">
      <c r="A34" s="65" t="s">
        <v>70</v>
      </c>
      <c r="B34" s="65" t="s">
        <v>93</v>
      </c>
      <c r="C34" s="66" t="s">
        <v>94</v>
      </c>
      <c r="D34" s="67"/>
      <c r="E34" s="138">
        <v>1.9403489227387996</v>
      </c>
      <c r="F34" s="138">
        <v>0.17218745211327138</v>
      </c>
      <c r="G34" s="138">
        <v>5.1691187437028698E-2</v>
      </c>
      <c r="H34" s="138">
        <v>2.5920691715976334E-4</v>
      </c>
      <c r="I34" s="138">
        <v>5.0730496644125114E-2</v>
      </c>
      <c r="J34" s="138">
        <v>5.3322565815722749E-2</v>
      </c>
      <c r="K34" s="138">
        <v>5.6284930583262893E-2</v>
      </c>
      <c r="L34" s="138">
        <v>3.6585204879120883E-2</v>
      </c>
      <c r="M34" s="138">
        <v>0.39621628765849531</v>
      </c>
      <c r="N34" s="138" t="s">
        <v>442</v>
      </c>
      <c r="O34" s="138">
        <v>3.7029559594251905E-4</v>
      </c>
      <c r="P34" s="138" t="s">
        <v>442</v>
      </c>
      <c r="Q34" s="138" t="s">
        <v>442</v>
      </c>
      <c r="R34" s="138">
        <v>1.8514779797125951E-3</v>
      </c>
      <c r="S34" s="138">
        <v>6.2950251310228231E-2</v>
      </c>
      <c r="T34" s="138">
        <v>2.5920691715976335E-3</v>
      </c>
      <c r="U34" s="138">
        <v>3.7029559594251905E-4</v>
      </c>
      <c r="V34" s="138">
        <v>3.7029559594251901E-2</v>
      </c>
      <c r="W34" s="138">
        <v>1.4802979966356534E-2</v>
      </c>
      <c r="X34" s="138">
        <v>1.1108867878275568E-3</v>
      </c>
      <c r="Y34" s="138">
        <v>1.8514779797125951E-3</v>
      </c>
      <c r="Z34" s="138">
        <v>1.6792466076252016E-3</v>
      </c>
      <c r="AA34" s="138">
        <v>3.8603370290234498E-4</v>
      </c>
      <c r="AB34" s="138">
        <v>5.0276450780676989E-3</v>
      </c>
      <c r="AC34" s="138" t="s">
        <v>428</v>
      </c>
      <c r="AD34" s="138" t="s">
        <v>428</v>
      </c>
      <c r="AE34" s="55"/>
      <c r="AF34" s="147">
        <v>1603.6857649697083</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3.0747882097935308</v>
      </c>
      <c r="F36" s="138">
        <v>9.7969312688454727E-2</v>
      </c>
      <c r="G36" s="138">
        <v>7.8148379074845051E-2</v>
      </c>
      <c r="H36" s="138" t="s">
        <v>442</v>
      </c>
      <c r="I36" s="138">
        <v>4.7923727645414929E-2</v>
      </c>
      <c r="J36" s="138">
        <v>5.6344750527379105E-2</v>
      </c>
      <c r="K36" s="138">
        <v>5.6344750527379105E-2</v>
      </c>
      <c r="L36" s="138">
        <v>1.746687266348752E-2</v>
      </c>
      <c r="M36" s="138">
        <v>0.21497266327066636</v>
      </c>
      <c r="N36" s="138">
        <v>7.2777203711423509E-3</v>
      </c>
      <c r="O36" s="138">
        <v>5.5982464393402698E-4</v>
      </c>
      <c r="P36" s="138">
        <v>1.6794739318020807E-3</v>
      </c>
      <c r="Q36" s="138">
        <v>2.2392985757361079E-3</v>
      </c>
      <c r="R36" s="138">
        <v>2.7991232196701347E-3</v>
      </c>
      <c r="S36" s="138">
        <v>4.9264568666194372E-2</v>
      </c>
      <c r="T36" s="138">
        <v>5.5982464393402695E-2</v>
      </c>
      <c r="U36" s="138">
        <v>5.5982464393402693E-3</v>
      </c>
      <c r="V36" s="138">
        <v>6.7178957272083228E-2</v>
      </c>
      <c r="W36" s="138">
        <v>7.2777203711423509E-3</v>
      </c>
      <c r="X36" s="138">
        <v>1.1196492878680539E-4</v>
      </c>
      <c r="Y36" s="138">
        <v>1.1196492878680539E-4</v>
      </c>
      <c r="Z36" s="138">
        <v>5.5982464393402698E-4</v>
      </c>
      <c r="AA36" s="138">
        <v>5.5982464393402694E-5</v>
      </c>
      <c r="AB36" s="138">
        <v>8.3973696590104046E-4</v>
      </c>
      <c r="AC36" s="138">
        <v>4.4785971514722158E-3</v>
      </c>
      <c r="AD36" s="138">
        <v>2.1273336469493026E-3</v>
      </c>
      <c r="AE36" s="55"/>
      <c r="AF36" s="147">
        <v>2424.5030786042548</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0.12418454402016302</v>
      </c>
      <c r="F37" s="138">
        <v>4.1394848006721004E-3</v>
      </c>
      <c r="G37" s="138">
        <v>2.3769530427376019E-4</v>
      </c>
      <c r="H37" s="138" t="s">
        <v>442</v>
      </c>
      <c r="I37" s="138">
        <v>5.1743560008401255E-4</v>
      </c>
      <c r="J37" s="138">
        <v>5.1743560008401255E-4</v>
      </c>
      <c r="K37" s="138">
        <v>5.1743560008401255E-4</v>
      </c>
      <c r="L37" s="138">
        <v>1.2935890002100315E-5</v>
      </c>
      <c r="M37" s="138">
        <v>1.2418454402016301E-2</v>
      </c>
      <c r="N37" s="138">
        <v>3.8807670006300942E-6</v>
      </c>
      <c r="O37" s="138">
        <v>6.4679450010501573E-7</v>
      </c>
      <c r="P37" s="138">
        <v>2.5871780004200627E-4</v>
      </c>
      <c r="Q37" s="138">
        <v>3.1046136005040751E-4</v>
      </c>
      <c r="R37" s="138">
        <v>1.9662552803192477E-6</v>
      </c>
      <c r="S37" s="138">
        <v>1.9662552803192479E-7</v>
      </c>
      <c r="T37" s="138">
        <v>1.3194607802142321E-6</v>
      </c>
      <c r="U37" s="138">
        <v>2.8458958004620688E-5</v>
      </c>
      <c r="V37" s="138">
        <v>3.8807670006300942E-6</v>
      </c>
      <c r="W37" s="138" t="s">
        <v>428</v>
      </c>
      <c r="X37" s="138" t="s">
        <v>442</v>
      </c>
      <c r="Y37" s="138" t="s">
        <v>442</v>
      </c>
      <c r="Z37" s="138" t="s">
        <v>442</v>
      </c>
      <c r="AA37" s="138" t="s">
        <v>442</v>
      </c>
      <c r="AB37" s="138" t="s">
        <v>442</v>
      </c>
      <c r="AC37" s="138" t="s">
        <v>442</v>
      </c>
      <c r="AD37" s="138" t="s">
        <v>442</v>
      </c>
      <c r="AE37" s="55"/>
      <c r="AF37" s="147" t="s">
        <v>430</v>
      </c>
      <c r="AG37" s="147" t="s">
        <v>428</v>
      </c>
      <c r="AH37" s="147">
        <v>2587.1780004200627</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2.0913216778585446</v>
      </c>
      <c r="F39" s="138">
        <v>0.49444981672834304</v>
      </c>
      <c r="G39" s="138">
        <v>0.23920606536251929</v>
      </c>
      <c r="H39" s="138">
        <v>3.8867656525799994E-2</v>
      </c>
      <c r="I39" s="138">
        <v>0.15930643223645108</v>
      </c>
      <c r="J39" s="138">
        <v>0.19347839424710839</v>
      </c>
      <c r="K39" s="138">
        <v>0.23526277322824907</v>
      </c>
      <c r="L39" s="138">
        <v>6.681105887178572E-2</v>
      </c>
      <c r="M39" s="138">
        <v>1.1167649570503686</v>
      </c>
      <c r="N39" s="138">
        <v>0.13627317256470198</v>
      </c>
      <c r="O39" s="138">
        <v>1.5680142183111024E-2</v>
      </c>
      <c r="P39" s="138">
        <v>3.1521713384774297E-3</v>
      </c>
      <c r="Q39" s="138">
        <v>8.6347800088122182E-3</v>
      </c>
      <c r="R39" s="138">
        <v>0.10902615021720624</v>
      </c>
      <c r="S39" s="138">
        <v>5.4118446342305684E-2</v>
      </c>
      <c r="T39" s="138">
        <v>1.7171824336578758</v>
      </c>
      <c r="U39" s="138">
        <v>2.2436308445688141E-3</v>
      </c>
      <c r="V39" s="138">
        <v>0.60684033365312173</v>
      </c>
      <c r="W39" s="138">
        <v>0.1479474633606902</v>
      </c>
      <c r="X39" s="138">
        <v>2.3781460139443399E-2</v>
      </c>
      <c r="Y39" s="138">
        <v>0.11669556191310312</v>
      </c>
      <c r="Z39" s="138">
        <v>1.6852388875613657E-2</v>
      </c>
      <c r="AA39" s="138">
        <v>1.4397628906044124E-2</v>
      </c>
      <c r="AB39" s="138">
        <v>0.17172703983420431</v>
      </c>
      <c r="AC39" s="138">
        <v>6.7134071410294323E-3</v>
      </c>
      <c r="AD39" s="138">
        <v>2.7978746177068203E-3</v>
      </c>
      <c r="AE39" s="55"/>
      <c r="AF39" s="147">
        <v>9855.5940402450797</v>
      </c>
      <c r="AG39" s="147">
        <v>16.409787991578948</v>
      </c>
      <c r="AH39" s="147">
        <v>14758.265636874778</v>
      </c>
      <c r="AI39" s="147">
        <v>1050.4772034</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5.8335747374901574</v>
      </c>
      <c r="F41" s="138">
        <v>12.699705815257524</v>
      </c>
      <c r="G41" s="138">
        <v>8.4008098995985723</v>
      </c>
      <c r="H41" s="138">
        <v>0.10365621662063457</v>
      </c>
      <c r="I41" s="138">
        <v>8.404932965037947</v>
      </c>
      <c r="J41" s="138">
        <v>8.4190230871981431</v>
      </c>
      <c r="K41" s="138">
        <v>9.1195605270964268</v>
      </c>
      <c r="L41" s="138">
        <v>0.72190593004469006</v>
      </c>
      <c r="M41" s="138">
        <v>105.72388197433207</v>
      </c>
      <c r="N41" s="138">
        <v>2.0674752693102141</v>
      </c>
      <c r="O41" s="138">
        <v>3.001346064306272E-2</v>
      </c>
      <c r="P41" s="138">
        <v>8.7354296705008674E-2</v>
      </c>
      <c r="Q41" s="138">
        <v>3.4085039525709307E-2</v>
      </c>
      <c r="R41" s="138">
        <v>0.23955918972826579</v>
      </c>
      <c r="S41" s="138">
        <v>0.41983477734125946</v>
      </c>
      <c r="T41" s="138">
        <v>0.20609703348670996</v>
      </c>
      <c r="U41" s="138">
        <v>2.4429348438872602</v>
      </c>
      <c r="V41" s="138">
        <v>4.6942013876256681</v>
      </c>
      <c r="W41" s="138">
        <v>15.170384773171033</v>
      </c>
      <c r="X41" s="138">
        <v>3.4589289186070675</v>
      </c>
      <c r="Y41" s="138">
        <v>5.5818209012616391</v>
      </c>
      <c r="Z41" s="138">
        <v>2.5135225713364995</v>
      </c>
      <c r="AA41" s="138">
        <v>2.0443453403780523</v>
      </c>
      <c r="AB41" s="138">
        <v>13.598617731583259</v>
      </c>
      <c r="AC41" s="138">
        <v>1.8531631070911596E-2</v>
      </c>
      <c r="AD41" s="138">
        <v>3.4594900634787717</v>
      </c>
      <c r="AE41" s="55"/>
      <c r="AF41" s="147">
        <v>45845.665302017267</v>
      </c>
      <c r="AG41" s="147">
        <v>20349.644461584445</v>
      </c>
      <c r="AH41" s="147">
        <v>25385.888000000003</v>
      </c>
      <c r="AI41" s="147">
        <v>1182.9703009458494</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7.3551488152463887E-2</v>
      </c>
      <c r="F43" s="138">
        <v>7.3551488152463892E-3</v>
      </c>
      <c r="G43" s="138">
        <v>2.3707660461980969E-2</v>
      </c>
      <c r="H43" s="138" t="s">
        <v>442</v>
      </c>
      <c r="I43" s="138">
        <v>1.2135995545156542E-2</v>
      </c>
      <c r="J43" s="138">
        <v>0</v>
      </c>
      <c r="K43" s="138">
        <v>1.2135995545156542E-2</v>
      </c>
      <c r="L43" s="138">
        <v>1.5813569952779737E-2</v>
      </c>
      <c r="M43" s="138">
        <v>2.9420595260985557E-2</v>
      </c>
      <c r="N43" s="138">
        <v>1.1768238104394221E-2</v>
      </c>
      <c r="O43" s="138">
        <v>2.2065446445739166E-4</v>
      </c>
      <c r="P43" s="138">
        <v>7.35514881524639E-5</v>
      </c>
      <c r="Q43" s="138">
        <v>7.3551488152463881E-4</v>
      </c>
      <c r="R43" s="138">
        <v>9.4145904835153792E-3</v>
      </c>
      <c r="S43" s="138">
        <v>5.2957071469774001E-3</v>
      </c>
      <c r="T43" s="138">
        <v>0.19123386919640609</v>
      </c>
      <c r="U43" s="138">
        <v>7.35514881524639E-5</v>
      </c>
      <c r="V43" s="138">
        <v>5.8841190521971105E-3</v>
      </c>
      <c r="W43" s="138">
        <v>4.4130892891478335E-3</v>
      </c>
      <c r="X43" s="138">
        <v>1.3974782748968138E-3</v>
      </c>
      <c r="Y43" s="138">
        <v>1.1032723222869583E-2</v>
      </c>
      <c r="Z43" s="138">
        <v>1.2503752985918862E-3</v>
      </c>
      <c r="AA43" s="138">
        <v>1.1032723222869584E-3</v>
      </c>
      <c r="AB43" s="138">
        <v>1.4783849118645243E-2</v>
      </c>
      <c r="AC43" s="138">
        <v>1.6181327393542053E-4</v>
      </c>
      <c r="AD43" s="138">
        <v>9.561693459820307E-8</v>
      </c>
      <c r="AE43" s="55"/>
      <c r="AF43" s="147">
        <v>735.51488152463889</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3.5764657335019012</v>
      </c>
      <c r="F44" s="138">
        <v>0.32724221458778152</v>
      </c>
      <c r="G44" s="138">
        <v>2.5469771385716752E-2</v>
      </c>
      <c r="H44" s="138">
        <v>1.209893339831306E-3</v>
      </c>
      <c r="I44" s="138">
        <v>0.1622060435440506</v>
      </c>
      <c r="J44" s="138">
        <v>0</v>
      </c>
      <c r="K44" s="138">
        <v>0.1622060435440506</v>
      </c>
      <c r="L44" s="138">
        <v>0.1622060435440506</v>
      </c>
      <c r="M44" s="138">
        <v>1.3099237004370219</v>
      </c>
      <c r="N44" s="138" t="s">
        <v>442</v>
      </c>
      <c r="O44" s="138">
        <v>1.5284922682188412E-3</v>
      </c>
      <c r="P44" s="138" t="s">
        <v>442</v>
      </c>
      <c r="Q44" s="138" t="s">
        <v>442</v>
      </c>
      <c r="R44" s="138">
        <v>7.6424613410942064E-3</v>
      </c>
      <c r="S44" s="138">
        <v>0.259843685597203</v>
      </c>
      <c r="T44" s="138">
        <v>1.0699445877531889E-2</v>
      </c>
      <c r="U44" s="138">
        <v>1.5284922682188412E-3</v>
      </c>
      <c r="V44" s="138">
        <v>0.15284922682188412</v>
      </c>
      <c r="W44" s="138" t="s">
        <v>442</v>
      </c>
      <c r="X44" s="138">
        <v>4.5854768046565235E-3</v>
      </c>
      <c r="Y44" s="138">
        <v>7.6424613410942064E-3</v>
      </c>
      <c r="Z44" s="138" t="s">
        <v>442</v>
      </c>
      <c r="AA44" s="138" t="s">
        <v>442</v>
      </c>
      <c r="AB44" s="138">
        <v>1.222793814575073E-2</v>
      </c>
      <c r="AC44" s="138" t="s">
        <v>429</v>
      </c>
      <c r="AD44" s="138" t="s">
        <v>429</v>
      </c>
      <c r="AE44" s="55"/>
      <c r="AF44" s="147">
        <v>6619.6339337217496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1.7494188917532336</v>
      </c>
      <c r="F45" s="138">
        <v>4.2402812473243193E-2</v>
      </c>
      <c r="G45" s="138">
        <v>3.3823969690756898E-2</v>
      </c>
      <c r="H45" s="138" t="s">
        <v>442</v>
      </c>
      <c r="I45" s="138">
        <v>2.5926291055068697E-2</v>
      </c>
      <c r="J45" s="138">
        <v>2.5926291055068697E-2</v>
      </c>
      <c r="K45" s="138">
        <v>2.5926291055068697E-2</v>
      </c>
      <c r="L45" s="138">
        <v>8.0371502270712956E-3</v>
      </c>
      <c r="M45" s="138">
        <v>9.304388565557363E-2</v>
      </c>
      <c r="N45" s="138">
        <v>3.1499232122980661E-3</v>
      </c>
      <c r="O45" s="138">
        <v>2.423017855613897E-4</v>
      </c>
      <c r="P45" s="138">
        <v>7.2690535668416888E-4</v>
      </c>
      <c r="Q45" s="138">
        <v>9.6920714224555879E-4</v>
      </c>
      <c r="R45" s="138">
        <v>1.2115089278069485E-3</v>
      </c>
      <c r="S45" s="138">
        <v>2.132255712940229E-2</v>
      </c>
      <c r="T45" s="138">
        <v>2.4230178556138966E-2</v>
      </c>
      <c r="U45" s="138">
        <v>2.423017855613897E-3</v>
      </c>
      <c r="V45" s="138">
        <v>2.9076214267366757E-2</v>
      </c>
      <c r="W45" s="138">
        <v>3.1499232122980661E-3</v>
      </c>
      <c r="X45" s="138">
        <v>4.8460357112277941E-5</v>
      </c>
      <c r="Y45" s="138">
        <v>2.423017855613897E-4</v>
      </c>
      <c r="Z45" s="138">
        <v>2.423017855613897E-4</v>
      </c>
      <c r="AA45" s="138">
        <v>2.423017855613897E-5</v>
      </c>
      <c r="AB45" s="138">
        <v>5.5729410679119628E-4</v>
      </c>
      <c r="AC45" s="138">
        <v>1.9384142844911176E-3</v>
      </c>
      <c r="AD45" s="138">
        <v>9.2074678513328083E-4</v>
      </c>
      <c r="AE45" s="55"/>
      <c r="AF45" s="147">
        <v>1049.3668533715481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1.3230272283766718E-2</v>
      </c>
      <c r="J48" s="138">
        <v>0.1323027228376672</v>
      </c>
      <c r="K48" s="138">
        <v>0.33075680709416805</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2.4497800000000001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2.8382917463999995</v>
      </c>
      <c r="AL52" s="45" t="s">
        <v>132</v>
      </c>
    </row>
    <row r="53" spans="1:38" s="2" customFormat="1" ht="26.25" customHeight="1" thickBot="1" x14ac:dyDescent="0.25">
      <c r="A53" s="65" t="s">
        <v>119</v>
      </c>
      <c r="B53" s="69" t="s">
        <v>133</v>
      </c>
      <c r="C53" s="71" t="s">
        <v>134</v>
      </c>
      <c r="D53" s="68"/>
      <c r="E53" s="138" t="s">
        <v>428</v>
      </c>
      <c r="F53" s="138">
        <v>2.2169548056172377</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1.1243125347932394</v>
      </c>
      <c r="AL53" s="45" t="s">
        <v>135</v>
      </c>
    </row>
    <row r="54" spans="1:38" s="2" customFormat="1" ht="37.5" customHeight="1" thickBot="1" x14ac:dyDescent="0.25">
      <c r="A54" s="65" t="s">
        <v>119</v>
      </c>
      <c r="B54" s="69" t="s">
        <v>136</v>
      </c>
      <c r="C54" s="71" t="s">
        <v>137</v>
      </c>
      <c r="D54" s="68"/>
      <c r="E54" s="138" t="s">
        <v>428</v>
      </c>
      <c r="F54" s="138">
        <v>0.31664820911255248</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168736.33918481169</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0.26749602221809998</v>
      </c>
      <c r="J57" s="138">
        <v>0.48149283999258002</v>
      </c>
      <c r="K57" s="138">
        <v>0.53499204443619996</v>
      </c>
      <c r="L57" s="138">
        <v>8.0248806665429995E-3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2057.6617093700002</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7.5421956278100008E-3</v>
      </c>
      <c r="J58" s="138">
        <v>5.0281304185400007E-2</v>
      </c>
      <c r="K58" s="138">
        <v>0.10056260837080001</v>
      </c>
      <c r="L58" s="138">
        <v>3.4694099887926005E-5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251.406520927</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0.15068735029411764</v>
      </c>
      <c r="J60" s="138">
        <v>1.2314735029411763</v>
      </c>
      <c r="K60" s="138">
        <v>3.7879819459999999</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62.510708058823525</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5.5286421762714866E-2</v>
      </c>
      <c r="J61" s="138">
        <v>0.55286421762714855</v>
      </c>
      <c r="K61" s="138">
        <v>1.845480186055372</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2405096.8525833595</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2.1786424835294116E-8</v>
      </c>
      <c r="J62" s="138">
        <v>2.1786424835294118E-7</v>
      </c>
      <c r="K62" s="138">
        <v>4.3572849670588237E-7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36.310708058823529</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1.26681967E-2</v>
      </c>
      <c r="X63" s="138">
        <v>9.9468000000000004E-3</v>
      </c>
      <c r="Y63" s="138" t="s">
        <v>428</v>
      </c>
      <c r="Z63" s="138">
        <v>1.6542000000000002E-3</v>
      </c>
      <c r="AA63" s="138" t="s">
        <v>428</v>
      </c>
      <c r="AB63" s="138">
        <v>1.1601E-2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0.153</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5.947908E-3</v>
      </c>
      <c r="J71" s="138">
        <v>4.7583264E-2</v>
      </c>
      <c r="K71" s="138">
        <v>0.14869769999999999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3.8445600000000009E-4</v>
      </c>
      <c r="J73" s="138">
        <v>5.4464600000000008E-4</v>
      </c>
      <c r="K73" s="138">
        <v>6.4076000000000009E-4</v>
      </c>
      <c r="L73" s="138" t="s">
        <v>428</v>
      </c>
      <c r="M73" s="138" t="s">
        <v>428</v>
      </c>
      <c r="N73" s="138">
        <v>1.5174352941176472E-2</v>
      </c>
      <c r="O73" s="138">
        <v>3.931124183006537E-4</v>
      </c>
      <c r="P73" s="138" t="s">
        <v>428</v>
      </c>
      <c r="Q73" s="138">
        <v>6.2809803921568626E-4</v>
      </c>
      <c r="R73" s="138">
        <v>2.30302614379085E-3</v>
      </c>
      <c r="S73" s="138" t="s">
        <v>428</v>
      </c>
      <c r="T73" s="138">
        <v>1.0468300653594773E-3</v>
      </c>
      <c r="U73" s="138" t="s">
        <v>428</v>
      </c>
      <c r="V73" s="138">
        <v>1.0568300653594773E-2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4.0000000000000002E-4</v>
      </c>
      <c r="O80" s="138">
        <v>2.0000000000000001E-4</v>
      </c>
      <c r="P80" s="138" t="s">
        <v>428</v>
      </c>
      <c r="Q80" s="138" t="s">
        <v>428</v>
      </c>
      <c r="R80" s="138" t="s">
        <v>428</v>
      </c>
      <c r="S80" s="138" t="s">
        <v>428</v>
      </c>
      <c r="T80" s="138" t="s">
        <v>428</v>
      </c>
      <c r="U80" s="138" t="s">
        <v>428</v>
      </c>
      <c r="V80" s="138">
        <v>2.2350000000000002E-2</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10.433836699999997</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4614.7</v>
      </c>
      <c r="AL82" s="45" t="s">
        <v>219</v>
      </c>
    </row>
    <row r="83" spans="1:38" s="2" customFormat="1" ht="26.25" customHeight="1" thickBot="1" x14ac:dyDescent="0.25">
      <c r="A83" s="65" t="s">
        <v>53</v>
      </c>
      <c r="B83" s="76" t="s">
        <v>211</v>
      </c>
      <c r="C83" s="77" t="s">
        <v>212</v>
      </c>
      <c r="D83" s="67"/>
      <c r="E83" s="138" t="s">
        <v>442</v>
      </c>
      <c r="F83" s="138">
        <v>2.8799999999999999E-2</v>
      </c>
      <c r="G83" s="138" t="s">
        <v>442</v>
      </c>
      <c r="H83" s="138" t="s">
        <v>428</v>
      </c>
      <c r="I83" s="138">
        <v>0.18</v>
      </c>
      <c r="J83" s="138">
        <v>3.6</v>
      </c>
      <c r="K83" s="138">
        <v>27</v>
      </c>
      <c r="L83" s="138">
        <v>1.026E-2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3.1057828670457499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0.67689459664293161</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1.4715099927020254</v>
      </c>
      <c r="AL86" s="45" t="s">
        <v>219</v>
      </c>
    </row>
    <row r="87" spans="1:38" s="2" customFormat="1" ht="26.25" customHeight="1" thickBot="1" x14ac:dyDescent="0.25">
      <c r="A87" s="65" t="s">
        <v>208</v>
      </c>
      <c r="B87" s="71" t="s">
        <v>220</v>
      </c>
      <c r="C87" s="75" t="s">
        <v>221</v>
      </c>
      <c r="D87" s="67"/>
      <c r="E87" s="138" t="s">
        <v>428</v>
      </c>
      <c r="F87" s="138">
        <v>5.7258467901273188E-2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9.1490007297974615E-2</v>
      </c>
      <c r="AL87" s="45" t="s">
        <v>219</v>
      </c>
    </row>
    <row r="88" spans="1:38" s="2" customFormat="1" ht="26.25" customHeight="1" thickBot="1" x14ac:dyDescent="0.25">
      <c r="A88" s="65" t="s">
        <v>208</v>
      </c>
      <c r="B88" s="71" t="s">
        <v>222</v>
      </c>
      <c r="C88" s="75" t="s">
        <v>223</v>
      </c>
      <c r="D88" s="67"/>
      <c r="E88" s="138" t="s">
        <v>442</v>
      </c>
      <c r="F88" s="138">
        <v>0.77738138906563703</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0.89844059999999981</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1.4297037500000001</v>
      </c>
      <c r="G90" s="138" t="s">
        <v>428</v>
      </c>
      <c r="H90" s="138" t="s">
        <v>428</v>
      </c>
      <c r="I90" s="138">
        <v>2.9520000000000001E-2</v>
      </c>
      <c r="J90" s="138">
        <v>4.428E-2</v>
      </c>
      <c r="K90" s="138">
        <v>5.4120000000000008E-2</v>
      </c>
      <c r="L90" s="138" t="s">
        <v>428</v>
      </c>
      <c r="M90" s="138" t="s">
        <v>428</v>
      </c>
      <c r="N90" s="138">
        <v>2.6218358315134642E-4</v>
      </c>
      <c r="O90" s="138">
        <v>3.6010757203919858E-2</v>
      </c>
      <c r="P90" s="138" t="s">
        <v>430</v>
      </c>
      <c r="Q90" s="138" t="s">
        <v>430</v>
      </c>
      <c r="R90" s="138">
        <v>0.15162424085861012</v>
      </c>
      <c r="S90" s="138">
        <v>6.1439405931249311</v>
      </c>
      <c r="T90" s="138">
        <v>0.25183838755109778</v>
      </c>
      <c r="U90" s="138">
        <v>3.585281528635885E-2</v>
      </c>
      <c r="V90" s="138">
        <v>3.5552725642992828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49.2</v>
      </c>
      <c r="AL90" s="148" t="s">
        <v>439</v>
      </c>
    </row>
    <row r="91" spans="1:38" s="2" customFormat="1" ht="26.25" customHeight="1" thickBot="1" x14ac:dyDescent="0.25">
      <c r="A91" s="65" t="s">
        <v>208</v>
      </c>
      <c r="B91" s="69" t="s">
        <v>404</v>
      </c>
      <c r="C91" s="71" t="s">
        <v>228</v>
      </c>
      <c r="D91" s="67"/>
      <c r="E91" s="138">
        <v>7.3311472410000009E-3</v>
      </c>
      <c r="F91" s="138">
        <v>1.9685013550399998E-2</v>
      </c>
      <c r="G91" s="138">
        <v>1.1934149100000001E-4</v>
      </c>
      <c r="H91" s="138">
        <v>1.6878678974E-2</v>
      </c>
      <c r="I91" s="138">
        <v>0.11186560769699999</v>
      </c>
      <c r="J91" s="138">
        <v>0.113761635756</v>
      </c>
      <c r="K91" s="138">
        <v>0.1141532497215</v>
      </c>
      <c r="L91" s="138">
        <v>4.3925236848000003E-2</v>
      </c>
      <c r="M91" s="138">
        <v>0.22438259786350001</v>
      </c>
      <c r="N91" s="138">
        <v>3.0981367200000009E-2</v>
      </c>
      <c r="O91" s="138">
        <v>2.2021103658000005E-2</v>
      </c>
      <c r="P91" s="138">
        <v>2.2524718500000006E-6</v>
      </c>
      <c r="Q91" s="138">
        <v>5.2557676500000013E-5</v>
      </c>
      <c r="R91" s="138">
        <v>6.1646598000000006E-4</v>
      </c>
      <c r="S91" s="138">
        <v>3.9508188624000004E-2</v>
      </c>
      <c r="T91" s="138">
        <v>1.2166820712000002E-2</v>
      </c>
      <c r="U91" s="138" t="s">
        <v>442</v>
      </c>
      <c r="V91" s="138">
        <v>2.1255742212000002E-2</v>
      </c>
      <c r="W91" s="138">
        <v>4.0671515600000007E-4</v>
      </c>
      <c r="X91" s="138">
        <v>4.5269238231599998E-3</v>
      </c>
      <c r="Y91" s="138">
        <v>2.2401638201999998E-3</v>
      </c>
      <c r="Z91" s="138">
        <v>2.2401638201999998E-3</v>
      </c>
      <c r="AA91" s="138">
        <v>2.2401638201999998E-3</v>
      </c>
      <c r="AB91" s="138">
        <v>1.124741528376E-2</v>
      </c>
      <c r="AC91" s="138" t="s">
        <v>442</v>
      </c>
      <c r="AD91" s="138" t="s">
        <v>442</v>
      </c>
      <c r="AE91" s="55"/>
      <c r="AF91" s="147" t="s">
        <v>428</v>
      </c>
      <c r="AG91" s="147" t="s">
        <v>428</v>
      </c>
      <c r="AH91" s="147" t="s">
        <v>428</v>
      </c>
      <c r="AI91" s="147" t="s">
        <v>428</v>
      </c>
      <c r="AJ91" s="147" t="s">
        <v>428</v>
      </c>
      <c r="AK91" s="147">
        <v>4067.1515600000002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22.457259006099999</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6.1394735377741496E-8</v>
      </c>
      <c r="X98" s="138" t="s">
        <v>428</v>
      </c>
      <c r="Y98" s="138" t="s">
        <v>428</v>
      </c>
      <c r="Z98" s="138" t="s">
        <v>428</v>
      </c>
      <c r="AA98" s="138" t="s">
        <v>428</v>
      </c>
      <c r="AB98" s="138" t="s">
        <v>428</v>
      </c>
      <c r="AC98" s="138" t="s">
        <v>428</v>
      </c>
      <c r="AD98" s="138">
        <v>7.3526629194899996E-4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3.9503361384194711E-2</v>
      </c>
      <c r="F99" s="138">
        <v>8.1275987033576005</v>
      </c>
      <c r="G99" s="138" t="s">
        <v>428</v>
      </c>
      <c r="H99" s="138">
        <v>10.967926624073026</v>
      </c>
      <c r="I99" s="138">
        <v>0.20079002614884234</v>
      </c>
      <c r="J99" s="138">
        <v>0.3082102308777252</v>
      </c>
      <c r="K99" s="138">
        <v>0.58556222958815762</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1122.8505</v>
      </c>
      <c r="AL99" s="45" t="s">
        <v>245</v>
      </c>
    </row>
    <row r="100" spans="1:38" s="2" customFormat="1" ht="26.25" customHeight="1" thickBot="1" x14ac:dyDescent="0.25">
      <c r="A100" s="65" t="s">
        <v>243</v>
      </c>
      <c r="B100" s="65" t="s">
        <v>246</v>
      </c>
      <c r="C100" s="66" t="s">
        <v>408</v>
      </c>
      <c r="D100" s="79"/>
      <c r="E100" s="138">
        <v>0.58319986513028133</v>
      </c>
      <c r="F100" s="138">
        <v>25.418381171584834</v>
      </c>
      <c r="G100" s="138" t="s">
        <v>428</v>
      </c>
      <c r="H100" s="138">
        <v>32.451701927100693</v>
      </c>
      <c r="I100" s="138">
        <v>0.43819673777477314</v>
      </c>
      <c r="J100" s="138">
        <v>0.66766005821325936</v>
      </c>
      <c r="K100" s="138">
        <v>1.0467754464383718</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5705.8320000000003</v>
      </c>
      <c r="AL100" s="45" t="s">
        <v>245</v>
      </c>
    </row>
    <row r="101" spans="1:38" s="2" customFormat="1" ht="26.25" customHeight="1" thickBot="1" x14ac:dyDescent="0.25">
      <c r="A101" s="65" t="s">
        <v>243</v>
      </c>
      <c r="B101" s="65" t="s">
        <v>247</v>
      </c>
      <c r="C101" s="66" t="s">
        <v>248</v>
      </c>
      <c r="D101" s="79"/>
      <c r="E101" s="138">
        <v>4.502439092569082E-2</v>
      </c>
      <c r="F101" s="138">
        <v>0.19005434772818672</v>
      </c>
      <c r="G101" s="138" t="s">
        <v>428</v>
      </c>
      <c r="H101" s="138">
        <v>0.89914352232897754</v>
      </c>
      <c r="I101" s="138">
        <v>7.505405951368436E-3</v>
      </c>
      <c r="J101" s="138">
        <v>2.4723690192743075E-2</v>
      </c>
      <c r="K101" s="138">
        <v>6.1809225481857702E-2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4918.4810000000007</v>
      </c>
      <c r="AL101" s="45" t="s">
        <v>245</v>
      </c>
    </row>
    <row r="102" spans="1:38" s="2" customFormat="1" ht="26.25" customHeight="1" thickBot="1" x14ac:dyDescent="0.25">
      <c r="A102" s="65" t="s">
        <v>243</v>
      </c>
      <c r="B102" s="65" t="s">
        <v>249</v>
      </c>
      <c r="C102" s="66" t="s">
        <v>386</v>
      </c>
      <c r="D102" s="79"/>
      <c r="E102" s="138">
        <v>2.2278316803428571E-3</v>
      </c>
      <c r="F102" s="138">
        <v>1.1117169786104828</v>
      </c>
      <c r="G102" s="138" t="s">
        <v>428</v>
      </c>
      <c r="H102" s="138">
        <v>4.4112433678963479</v>
      </c>
      <c r="I102" s="138">
        <v>7.7560000000000007E-3</v>
      </c>
      <c r="J102" s="138">
        <v>0.17541600000000002</v>
      </c>
      <c r="K102" s="138">
        <v>1.1970560000000001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1510.8</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1.0364832647977902E-3</v>
      </c>
      <c r="F104" s="138">
        <v>1.3819585837772071E-3</v>
      </c>
      <c r="G104" s="138" t="s">
        <v>428</v>
      </c>
      <c r="H104" s="138">
        <v>1.4184467803428712E-2</v>
      </c>
      <c r="I104" s="138">
        <v>1.6021338410958904E-5</v>
      </c>
      <c r="J104" s="138">
        <v>5.2776173589041095E-5</v>
      </c>
      <c r="K104" s="138">
        <v>1.3194043397260274E-4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8.6999999999999993</v>
      </c>
      <c r="AL104" s="45" t="s">
        <v>245</v>
      </c>
    </row>
    <row r="105" spans="1:38" s="2" customFormat="1" ht="26.25" customHeight="1" thickBot="1" x14ac:dyDescent="0.25">
      <c r="A105" s="65" t="s">
        <v>243</v>
      </c>
      <c r="B105" s="65" t="s">
        <v>254</v>
      </c>
      <c r="C105" s="66" t="s">
        <v>255</v>
      </c>
      <c r="D105" s="79"/>
      <c r="E105" s="138">
        <v>3.7040325525882753E-2</v>
      </c>
      <c r="F105" s="138">
        <v>0.18729399426316959</v>
      </c>
      <c r="G105" s="138" t="s">
        <v>428</v>
      </c>
      <c r="H105" s="138">
        <v>0.86780765134846505</v>
      </c>
      <c r="I105" s="138">
        <v>7.0145753424657531E-3</v>
      </c>
      <c r="J105" s="138">
        <v>1.1022904109589041E-2</v>
      </c>
      <c r="K105" s="138">
        <v>2.4049972602739722E-2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101.6</v>
      </c>
      <c r="AL105" s="45" t="s">
        <v>245</v>
      </c>
    </row>
    <row r="106" spans="1:38" s="2" customFormat="1" ht="26.25" customHeight="1" thickBot="1" x14ac:dyDescent="0.25">
      <c r="A106" s="65" t="s">
        <v>243</v>
      </c>
      <c r="B106" s="65" t="s">
        <v>256</v>
      </c>
      <c r="C106" s="66" t="s">
        <v>257</v>
      </c>
      <c r="D106" s="79"/>
      <c r="E106" s="138">
        <v>2.0382784715835614E-3</v>
      </c>
      <c r="F106" s="138">
        <v>8.2429202344922025E-3</v>
      </c>
      <c r="G106" s="138" t="s">
        <v>428</v>
      </c>
      <c r="H106" s="138">
        <v>4.7754268573667304E-2</v>
      </c>
      <c r="I106" s="138">
        <v>4.0438356164383552E-4</v>
      </c>
      <c r="J106" s="138">
        <v>6.4701369863013692E-4</v>
      </c>
      <c r="K106" s="138">
        <v>1.3749041095890409E-3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8.1999999999999993</v>
      </c>
      <c r="AL106" s="45" t="s">
        <v>245</v>
      </c>
    </row>
    <row r="107" spans="1:38" s="2" customFormat="1" ht="26.25" customHeight="1" thickBot="1" x14ac:dyDescent="0.25">
      <c r="A107" s="65" t="s">
        <v>243</v>
      </c>
      <c r="B107" s="65" t="s">
        <v>258</v>
      </c>
      <c r="C107" s="66" t="s">
        <v>379</v>
      </c>
      <c r="D107" s="79"/>
      <c r="E107" s="138">
        <v>3.1507020042765933E-2</v>
      </c>
      <c r="F107" s="138">
        <v>0.46654195500000001</v>
      </c>
      <c r="G107" s="138" t="s">
        <v>428</v>
      </c>
      <c r="H107" s="138">
        <v>0.38424865747808018</v>
      </c>
      <c r="I107" s="138">
        <v>8.4825809999999995E-3</v>
      </c>
      <c r="J107" s="138">
        <v>0.11310108000000001</v>
      </c>
      <c r="K107" s="138">
        <v>0.53723013000000008</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2827.527</v>
      </c>
      <c r="AL107" s="45" t="s">
        <v>245</v>
      </c>
    </row>
    <row r="108" spans="1:38" s="2" customFormat="1" ht="26.25" customHeight="1" thickBot="1" x14ac:dyDescent="0.25">
      <c r="A108" s="65" t="s">
        <v>243</v>
      </c>
      <c r="B108" s="65" t="s">
        <v>259</v>
      </c>
      <c r="C108" s="66" t="s">
        <v>380</v>
      </c>
      <c r="D108" s="79"/>
      <c r="E108" s="138">
        <v>6.9355338704225278E-2</v>
      </c>
      <c r="F108" s="138">
        <v>1.1625455923199997</v>
      </c>
      <c r="G108" s="138" t="s">
        <v>428</v>
      </c>
      <c r="H108" s="138">
        <v>1.4502785327831804</v>
      </c>
      <c r="I108" s="138">
        <v>2.1528622079999997E-2</v>
      </c>
      <c r="J108" s="138">
        <v>0.21528622079999996</v>
      </c>
      <c r="K108" s="138">
        <v>0.43057244159999991</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10764.311039999999</v>
      </c>
      <c r="AL108" s="45" t="s">
        <v>245</v>
      </c>
    </row>
    <row r="109" spans="1:38" s="2" customFormat="1" ht="26.25" customHeight="1" thickBot="1" x14ac:dyDescent="0.25">
      <c r="A109" s="65" t="s">
        <v>243</v>
      </c>
      <c r="B109" s="65" t="s">
        <v>260</v>
      </c>
      <c r="C109" s="66" t="s">
        <v>381</v>
      </c>
      <c r="D109" s="79"/>
      <c r="E109" s="138">
        <v>2.5830070556160004E-2</v>
      </c>
      <c r="F109" s="138">
        <v>0.55004984069999996</v>
      </c>
      <c r="G109" s="138" t="s">
        <v>428</v>
      </c>
      <c r="H109" s="138">
        <v>0.74311126061568011</v>
      </c>
      <c r="I109" s="138">
        <v>2.2496925999999997E-2</v>
      </c>
      <c r="J109" s="138">
        <v>0.123733093</v>
      </c>
      <c r="K109" s="138">
        <v>0.123733093</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1124.8462999999999</v>
      </c>
      <c r="AL109" s="45" t="s">
        <v>245</v>
      </c>
    </row>
    <row r="110" spans="1:38" s="2" customFormat="1" ht="26.25" customHeight="1" thickBot="1" x14ac:dyDescent="0.25">
      <c r="A110" s="65" t="s">
        <v>243</v>
      </c>
      <c r="B110" s="65" t="s">
        <v>261</v>
      </c>
      <c r="C110" s="66" t="s">
        <v>382</v>
      </c>
      <c r="D110" s="79"/>
      <c r="E110" s="138">
        <v>3.8229529416332004E-3</v>
      </c>
      <c r="F110" s="138">
        <v>0.13301680200000002</v>
      </c>
      <c r="G110" s="138" t="s">
        <v>428</v>
      </c>
      <c r="H110" s="138">
        <v>7.9923968751193619E-2</v>
      </c>
      <c r="I110" s="138">
        <v>5.0012119999999997E-3</v>
      </c>
      <c r="J110" s="138">
        <v>3.8831720000000007E-2</v>
      </c>
      <c r="K110" s="138">
        <v>3.8831720000000007E-2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272.01800000000003</v>
      </c>
      <c r="AL110" s="45" t="s">
        <v>245</v>
      </c>
    </row>
    <row r="111" spans="1:38" s="2" customFormat="1" ht="26.25" customHeight="1" thickBot="1" x14ac:dyDescent="0.25">
      <c r="A111" s="65" t="s">
        <v>243</v>
      </c>
      <c r="B111" s="65" t="s">
        <v>262</v>
      </c>
      <c r="C111" s="66" t="s">
        <v>376</v>
      </c>
      <c r="D111" s="79"/>
      <c r="E111" s="138">
        <v>6.3901460783975924E-3</v>
      </c>
      <c r="F111" s="138">
        <v>0.38373849999999998</v>
      </c>
      <c r="G111" s="138" t="s">
        <v>428</v>
      </c>
      <c r="H111" s="138">
        <v>0.22600068922264216</v>
      </c>
      <c r="I111" s="138">
        <v>8.3019999999999991E-4</v>
      </c>
      <c r="J111" s="138">
        <v>1.6010999999999998E-3</v>
      </c>
      <c r="K111" s="138">
        <v>3.5579999999999995E-3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199.16666666666666</v>
      </c>
      <c r="AL111" s="45" t="s">
        <v>245</v>
      </c>
    </row>
    <row r="112" spans="1:38" s="2" customFormat="1" ht="26.25" customHeight="1" thickBot="1" x14ac:dyDescent="0.25">
      <c r="A112" s="65" t="s">
        <v>263</v>
      </c>
      <c r="B112" s="65" t="s">
        <v>264</v>
      </c>
      <c r="C112" s="66" t="s">
        <v>265</v>
      </c>
      <c r="D112" s="67"/>
      <c r="E112" s="138">
        <v>13.583474778411219</v>
      </c>
      <c r="F112" s="138" t="s">
        <v>428</v>
      </c>
      <c r="G112" s="138" t="s">
        <v>428</v>
      </c>
      <c r="H112" s="138">
        <v>13.766693999999999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353044000</v>
      </c>
      <c r="AL112" s="45" t="s">
        <v>418</v>
      </c>
    </row>
    <row r="113" spans="1:38" s="2" customFormat="1" ht="26.25" customHeight="1" thickBot="1" x14ac:dyDescent="0.25">
      <c r="A113" s="65" t="s">
        <v>263</v>
      </c>
      <c r="B113" s="80" t="s">
        <v>266</v>
      </c>
      <c r="C113" s="81" t="s">
        <v>267</v>
      </c>
      <c r="D113" s="67"/>
      <c r="E113" s="138">
        <v>6.2404897627151747</v>
      </c>
      <c r="F113" s="138" t="s">
        <v>429</v>
      </c>
      <c r="G113" s="138" t="s">
        <v>428</v>
      </c>
      <c r="H113" s="138">
        <v>36.287409223930474</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162194.68904154049</v>
      </c>
      <c r="AL113" s="148" t="s">
        <v>435</v>
      </c>
    </row>
    <row r="114" spans="1:38" s="2" customFormat="1" ht="26.25" customHeight="1" thickBot="1" x14ac:dyDescent="0.25">
      <c r="A114" s="65" t="s">
        <v>263</v>
      </c>
      <c r="B114" s="80" t="s">
        <v>268</v>
      </c>
      <c r="C114" s="81" t="s">
        <v>387</v>
      </c>
      <c r="D114" s="67"/>
      <c r="E114" s="138">
        <v>0.10002809204777163</v>
      </c>
      <c r="F114" s="138" t="s">
        <v>442</v>
      </c>
      <c r="G114" s="138" t="s">
        <v>428</v>
      </c>
      <c r="H114" s="138">
        <v>0.337974</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2599800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9.6222288270599154</v>
      </c>
      <c r="F116" s="138" t="s">
        <v>429</v>
      </c>
      <c r="G116" s="138" t="s">
        <v>428</v>
      </c>
      <c r="H116" s="138">
        <v>11.174164145440773</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250088.45007903609</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4.5876135000000005E-2</v>
      </c>
      <c r="J119" s="138">
        <v>1.1601892499999999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1486.9770000000001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9.6023999999999988E-3</v>
      </c>
      <c r="J120" s="138">
        <v>6.0014999999999999E-2</v>
      </c>
      <c r="K120" s="138">
        <v>0.24006</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2400.6</v>
      </c>
      <c r="AL120" s="148" t="s">
        <v>434</v>
      </c>
    </row>
    <row r="121" spans="1:38" s="2" customFormat="1" ht="26.25" customHeight="1" thickBot="1" x14ac:dyDescent="0.25">
      <c r="A121" s="65" t="s">
        <v>263</v>
      </c>
      <c r="B121" s="65" t="s">
        <v>279</v>
      </c>
      <c r="C121" s="71" t="s">
        <v>280</v>
      </c>
      <c r="D121" s="68"/>
      <c r="E121" s="138" t="s">
        <v>442</v>
      </c>
      <c r="F121" s="138">
        <v>4.6502248778571609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2.1723466250000003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0.18910802381783556</v>
      </c>
      <c r="G125" s="138" t="s">
        <v>428</v>
      </c>
      <c r="H125" s="138" t="s">
        <v>428</v>
      </c>
      <c r="I125" s="138">
        <v>2.5387937519999997E-5</v>
      </c>
      <c r="J125" s="138">
        <v>1.6848358535999998E-4</v>
      </c>
      <c r="K125" s="138">
        <v>3.5620045671999997E-4</v>
      </c>
      <c r="L125" s="138" t="s">
        <v>442</v>
      </c>
      <c r="M125" s="138" t="s">
        <v>428</v>
      </c>
      <c r="N125" s="138" t="s">
        <v>428</v>
      </c>
      <c r="O125" s="138" t="s">
        <v>428</v>
      </c>
      <c r="P125" s="138">
        <v>2.2348369718949684E-2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769.33143999999993</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6.2158559999999995E-2</v>
      </c>
      <c r="I126" s="138" t="s">
        <v>442</v>
      </c>
      <c r="J126" s="138" t="s">
        <v>442</v>
      </c>
      <c r="K126" s="138" t="s">
        <v>442</v>
      </c>
      <c r="L126" s="138" t="s">
        <v>442</v>
      </c>
      <c r="M126" s="138">
        <v>0.14503664000000002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2.6561392000000001E-3</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1.2567149999999999E-2</v>
      </c>
      <c r="F129" s="138">
        <v>0.106893</v>
      </c>
      <c r="G129" s="138">
        <v>6.7891499999999999E-4</v>
      </c>
      <c r="H129" s="138" t="s">
        <v>442</v>
      </c>
      <c r="I129" s="138">
        <v>5.7779999999999999E-5</v>
      </c>
      <c r="J129" s="138">
        <v>1.0111500000000001E-4</v>
      </c>
      <c r="K129" s="138">
        <v>1.4445000000000001E-4</v>
      </c>
      <c r="L129" s="138">
        <v>2.0223000000000001E-6</v>
      </c>
      <c r="M129" s="138">
        <v>1.0111500000000002E-3</v>
      </c>
      <c r="N129" s="138">
        <v>1.87785E-2</v>
      </c>
      <c r="O129" s="138">
        <v>1.4444999999999998E-3</v>
      </c>
      <c r="P129" s="138">
        <v>8.0892000000000008E-4</v>
      </c>
      <c r="Q129" s="138">
        <v>0.64810330609265632</v>
      </c>
      <c r="R129" s="138">
        <v>0.62627644655623438</v>
      </c>
      <c r="S129" s="138">
        <v>0.34553183258275005</v>
      </c>
      <c r="T129" s="138">
        <v>2.0222999999999999E-3</v>
      </c>
      <c r="U129" s="138" t="s">
        <v>430</v>
      </c>
      <c r="V129" s="138" t="s">
        <v>442</v>
      </c>
      <c r="W129" s="138">
        <v>7.9812357780000009E-3</v>
      </c>
      <c r="X129" s="138">
        <v>2.16675E-6</v>
      </c>
      <c r="Y129" s="138">
        <v>9.3892499999999999E-6</v>
      </c>
      <c r="Z129" s="138">
        <v>9.3892499999999999E-6</v>
      </c>
      <c r="AA129" s="138" t="s">
        <v>442</v>
      </c>
      <c r="AB129" s="138">
        <v>2.0945250000000001E-5</v>
      </c>
      <c r="AC129" s="138">
        <v>7.2224999999999998E-3</v>
      </c>
      <c r="AD129" s="138">
        <v>1.1079314999999999E-2</v>
      </c>
      <c r="AE129" s="55"/>
      <c r="AF129" s="147" t="s">
        <v>428</v>
      </c>
      <c r="AG129" s="147" t="s">
        <v>428</v>
      </c>
      <c r="AH129" s="147" t="s">
        <v>428</v>
      </c>
      <c r="AI129" s="147" t="s">
        <v>428</v>
      </c>
      <c r="AJ129" s="147" t="s">
        <v>428</v>
      </c>
      <c r="AK129" s="147">
        <v>14.445</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3.3668249999999999E-3</v>
      </c>
      <c r="F133" s="138">
        <v>5.3052999999999995E-5</v>
      </c>
      <c r="G133" s="138">
        <v>4.6115300000000001E-4</v>
      </c>
      <c r="H133" s="138" t="s">
        <v>442</v>
      </c>
      <c r="I133" s="138">
        <v>1.4161070000000002E-4</v>
      </c>
      <c r="J133" s="138">
        <v>1.4161070000000002E-4</v>
      </c>
      <c r="K133" s="138">
        <v>1.5736335999999999E-4</v>
      </c>
      <c r="L133" s="138" t="s">
        <v>442</v>
      </c>
      <c r="M133" s="138">
        <v>5.7134000000000004E-4</v>
      </c>
      <c r="N133" s="138">
        <v>1.2255242999999999E-4</v>
      </c>
      <c r="O133" s="138">
        <v>2.0527429999999998E-5</v>
      </c>
      <c r="P133" s="138">
        <v>6.0806900000000006E-3</v>
      </c>
      <c r="Q133" s="138">
        <v>5.5542409999999999E-5</v>
      </c>
      <c r="R133" s="138">
        <v>5.5338360000000003E-5</v>
      </c>
      <c r="S133" s="138">
        <v>5.0726829999999999E-5</v>
      </c>
      <c r="T133" s="138">
        <v>7.0723730000000004E-5</v>
      </c>
      <c r="U133" s="138">
        <v>8.0722180000000003E-5</v>
      </c>
      <c r="V133" s="138">
        <v>6.5344972000000001E-4</v>
      </c>
      <c r="W133" s="138">
        <v>1.1018699999999999E-4</v>
      </c>
      <c r="X133" s="138">
        <v>5.3869199999999995E-8</v>
      </c>
      <c r="Y133" s="138">
        <v>2.9424009999999999E-8</v>
      </c>
      <c r="Z133" s="138">
        <v>2.6281640000000001E-8</v>
      </c>
      <c r="AA133" s="138">
        <v>2.8526190000000001E-8</v>
      </c>
      <c r="AB133" s="138">
        <v>1.3810104000000001E-7</v>
      </c>
      <c r="AC133" s="138">
        <v>6.1215E-4</v>
      </c>
      <c r="AD133" s="138">
        <v>1.6732100000000001E-3</v>
      </c>
      <c r="AE133" s="55"/>
      <c r="AF133" s="147" t="s">
        <v>428</v>
      </c>
      <c r="AG133" s="147" t="s">
        <v>428</v>
      </c>
      <c r="AH133" s="147" t="s">
        <v>428</v>
      </c>
      <c r="AI133" s="147" t="s">
        <v>428</v>
      </c>
      <c r="AJ133" s="147" t="s">
        <v>428</v>
      </c>
      <c r="AK133" s="147">
        <v>4081</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0.28270079999999981</v>
      </c>
      <c r="X135" s="138">
        <v>8.4339071999999963E-5</v>
      </c>
      <c r="Y135" s="138">
        <v>3.8164607999999976E-4</v>
      </c>
      <c r="Z135" s="138">
        <v>3.8164607999999976E-4</v>
      </c>
      <c r="AA135" s="138" t="s">
        <v>442</v>
      </c>
      <c r="AB135" s="138">
        <v>8.4763123199999946E-4</v>
      </c>
      <c r="AC135" s="138" t="s">
        <v>442</v>
      </c>
      <c r="AD135" s="138">
        <v>0.48059135999999969</v>
      </c>
      <c r="AE135" s="55"/>
      <c r="AF135" s="147" t="s">
        <v>428</v>
      </c>
      <c r="AG135" s="147" t="s">
        <v>428</v>
      </c>
      <c r="AH135" s="147" t="s">
        <v>428</v>
      </c>
      <c r="AI135" s="147" t="s">
        <v>428</v>
      </c>
      <c r="AJ135" s="147" t="s">
        <v>428</v>
      </c>
      <c r="AK135" s="147">
        <v>0.9423359999999994</v>
      </c>
      <c r="AL135" s="148" t="s">
        <v>432</v>
      </c>
    </row>
    <row r="136" spans="1:38" s="2" customFormat="1" ht="26.25" customHeight="1" thickBot="1" x14ac:dyDescent="0.25">
      <c r="A136" s="65" t="s">
        <v>288</v>
      </c>
      <c r="B136" s="65" t="s">
        <v>313</v>
      </c>
      <c r="C136" s="66" t="s">
        <v>314</v>
      </c>
      <c r="D136" s="67"/>
      <c r="E136" s="138" t="s">
        <v>428</v>
      </c>
      <c r="F136" s="138">
        <v>4.8532662269999988E-3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0.21064756000000004</v>
      </c>
      <c r="J139" s="138">
        <v>0.21064756000000004</v>
      </c>
      <c r="K139" s="138">
        <v>0.21064756000000004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2.6644512342620685</v>
      </c>
      <c r="X139" s="138">
        <v>1.3303835059435141E-2</v>
      </c>
      <c r="Y139" s="138">
        <v>1.57591848143394E-2</v>
      </c>
      <c r="Z139" s="138">
        <v>5.6167089455820491E-3</v>
      </c>
      <c r="AA139" s="138">
        <v>9.1839374766751708E-4</v>
      </c>
      <c r="AB139" s="138">
        <v>3.5598122567024104E-2</v>
      </c>
      <c r="AC139" s="138" t="s">
        <v>442</v>
      </c>
      <c r="AD139" s="138">
        <v>3.0870799082500637</v>
      </c>
      <c r="AE139" s="55"/>
      <c r="AF139" s="147" t="s">
        <v>428</v>
      </c>
      <c r="AG139" s="147" t="s">
        <v>428</v>
      </c>
      <c r="AH139" s="147" t="s">
        <v>428</v>
      </c>
      <c r="AI139" s="147" t="s">
        <v>428</v>
      </c>
      <c r="AJ139" s="147" t="s">
        <v>428</v>
      </c>
      <c r="AK139" s="147">
        <v>4.6037503526068768</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115.03018259358612</v>
      </c>
      <c r="F141" s="19">
        <f t="shared" ref="F141:AD141" si="0">SUM(F14:F140)</f>
        <v>111.81682641091588</v>
      </c>
      <c r="G141" s="19">
        <f t="shared" si="0"/>
        <v>24.005882832408805</v>
      </c>
      <c r="H141" s="19">
        <f t="shared" si="0"/>
        <v>115.62578585900715</v>
      </c>
      <c r="I141" s="19">
        <f t="shared" si="0"/>
        <v>14.606882098165679</v>
      </c>
      <c r="J141" s="19">
        <f t="shared" si="0"/>
        <v>23.274222971892769</v>
      </c>
      <c r="K141" s="19">
        <f t="shared" si="0"/>
        <v>54.370463671418122</v>
      </c>
      <c r="L141" s="19">
        <f t="shared" si="0"/>
        <v>2.4990005356328946</v>
      </c>
      <c r="M141" s="19">
        <f t="shared" si="0"/>
        <v>206.99415675247792</v>
      </c>
      <c r="N141" s="19">
        <f t="shared" si="0"/>
        <v>9.4028219108226327</v>
      </c>
      <c r="O141" s="19">
        <f t="shared" si="0"/>
        <v>0.2934615230892848</v>
      </c>
      <c r="P141" s="19">
        <f t="shared" si="0"/>
        <v>0.3709598677367888</v>
      </c>
      <c r="Q141" s="19">
        <f t="shared" si="0"/>
        <v>1.4651978466638307</v>
      </c>
      <c r="R141" s="19">
        <f>SUM(R14:R140)</f>
        <v>3.9059863892810163</v>
      </c>
      <c r="S141" s="19">
        <f t="shared" si="0"/>
        <v>51.735332520766114</v>
      </c>
      <c r="T141" s="19">
        <f t="shared" si="0"/>
        <v>6.0376359393358676</v>
      </c>
      <c r="U141" s="19">
        <f t="shared" si="0"/>
        <v>4.4738825130240345</v>
      </c>
      <c r="V141" s="19">
        <f t="shared" si="0"/>
        <v>27.865086326285322</v>
      </c>
      <c r="W141" s="19">
        <f t="shared" si="0"/>
        <v>21.089218348885233</v>
      </c>
      <c r="X141" s="19">
        <f t="shared" si="0"/>
        <v>3.6444550281332408</v>
      </c>
      <c r="Y141" s="19">
        <f t="shared" si="0"/>
        <v>6.0351846891779797</v>
      </c>
      <c r="Z141" s="19">
        <f t="shared" si="0"/>
        <v>2.6652055753836041</v>
      </c>
      <c r="AA141" s="19">
        <f t="shared" si="0"/>
        <v>2.156915365607285</v>
      </c>
      <c r="AB141" s="19">
        <f t="shared" si="0"/>
        <v>14.501760658302112</v>
      </c>
      <c r="AC141" s="19">
        <f t="shared" si="0"/>
        <v>2.6616863853739399</v>
      </c>
      <c r="AD141" s="19">
        <f t="shared" si="0"/>
        <v>7.3953492245334038</v>
      </c>
      <c r="AE141" s="56"/>
      <c r="AF141" s="145">
        <f>SUM(AF14:AF140)</f>
        <v>243814.06687381151</v>
      </c>
      <c r="AG141" s="145">
        <f t="shared" ref="AG141:AI141" si="1">SUM(AG14:AG140)</f>
        <v>86000.94039854451</v>
      </c>
      <c r="AH141" s="145">
        <f t="shared" si="1"/>
        <v>163812.97134458492</v>
      </c>
      <c r="AI141" s="145">
        <f t="shared" si="1"/>
        <v>13141.01536052393</v>
      </c>
      <c r="AJ141" s="145">
        <f>IF(SUM(AJ14:AJ140)=0, "NA",SUM(AJ14:AJ140))</f>
        <v>2570.2700990759536</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11.567117815833015</v>
      </c>
      <c r="F143" s="139">
        <v>3.8966542130953483</v>
      </c>
      <c r="G143" s="139">
        <v>1.6225281986661504E-2</v>
      </c>
      <c r="H143" s="139">
        <v>1.1427037899202031</v>
      </c>
      <c r="I143" s="139">
        <v>0.46252214671375441</v>
      </c>
      <c r="J143" s="139">
        <v>0.4625221467137538</v>
      </c>
      <c r="K143" s="139">
        <v>0.46252214671375397</v>
      </c>
      <c r="L143" s="139">
        <v>0.30632531795555273</v>
      </c>
      <c r="M143" s="139">
        <v>63.212086392820503</v>
      </c>
      <c r="N143" s="139">
        <v>3.113699267294574E-2</v>
      </c>
      <c r="O143" s="139">
        <v>2.6767950567530257E-4</v>
      </c>
      <c r="P143" s="139">
        <v>1.3944848700057284E-2</v>
      </c>
      <c r="Q143" s="139">
        <v>4.1992558013840669E-4</v>
      </c>
      <c r="R143" s="139">
        <v>1.3530455519022532E-2</v>
      </c>
      <c r="S143" s="139">
        <v>9.3911457351522117E-3</v>
      </c>
      <c r="T143" s="139">
        <v>2.8022194908841795E-3</v>
      </c>
      <c r="U143" s="139">
        <v>3.0449214892620872E-4</v>
      </c>
      <c r="V143" s="139">
        <v>5.1345583870351583E-2</v>
      </c>
      <c r="W143" s="139">
        <v>1.0029903999999998</v>
      </c>
      <c r="X143" s="139">
        <v>3.4790587340800004E-2</v>
      </c>
      <c r="Y143" s="139">
        <v>3.9026150310799999E-2</v>
      </c>
      <c r="Z143" s="139">
        <v>3.0087917914199999E-2</v>
      </c>
      <c r="AA143" s="139">
        <v>3.4561743527399998E-2</v>
      </c>
      <c r="AB143" s="139">
        <v>0.13846639909319999</v>
      </c>
      <c r="AC143" s="139">
        <v>1.0029902999999999E-3</v>
      </c>
      <c r="AD143" s="139">
        <v>2.006097E-4</v>
      </c>
      <c r="AE143" s="58"/>
      <c r="AF143" s="144">
        <v>82708.141501264297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6.8367733106741175</v>
      </c>
      <c r="F144" s="139">
        <v>0.40971025603931943</v>
      </c>
      <c r="G144" s="139">
        <v>6.3561878074186937E-3</v>
      </c>
      <c r="H144" s="139">
        <v>9.3579474456894247E-3</v>
      </c>
      <c r="I144" s="139">
        <v>0.33918331348563935</v>
      </c>
      <c r="J144" s="139">
        <v>0.33918331348563946</v>
      </c>
      <c r="K144" s="139">
        <v>0.33918331348563929</v>
      </c>
      <c r="L144" s="139">
        <v>0.23919297787131916</v>
      </c>
      <c r="M144" s="139">
        <v>2.1033125340879879</v>
      </c>
      <c r="N144" s="139">
        <v>2.5985957308581077E-4</v>
      </c>
      <c r="O144" s="139">
        <v>2.4098420669514324E-5</v>
      </c>
      <c r="P144" s="139">
        <v>2.540469224287713E-3</v>
      </c>
      <c r="Q144" s="139">
        <v>4.8085134405582209E-5</v>
      </c>
      <c r="R144" s="139">
        <v>4.065788693252771E-3</v>
      </c>
      <c r="S144" s="139">
        <v>2.7267775875039345E-3</v>
      </c>
      <c r="T144" s="139">
        <v>9.8069286679753977E-5</v>
      </c>
      <c r="U144" s="139">
        <v>4.7973427472135763E-5</v>
      </c>
      <c r="V144" s="139">
        <v>8.6318657369810464E-3</v>
      </c>
      <c r="W144" s="139">
        <v>0.39506189999999997</v>
      </c>
      <c r="X144" s="139">
        <v>1.34429841896E-2</v>
      </c>
      <c r="Y144" s="139">
        <v>1.5065446112100001E-2</v>
      </c>
      <c r="Z144" s="139">
        <v>1.1820227910299999E-2</v>
      </c>
      <c r="AA144" s="139">
        <v>1.2517292708599999E-2</v>
      </c>
      <c r="AB144" s="139">
        <v>5.2845950920599995E-2</v>
      </c>
      <c r="AC144" s="139">
        <v>3.9506170000000001E-4</v>
      </c>
      <c r="AD144" s="139">
        <v>7.9042799999999995E-5</v>
      </c>
      <c r="AE144" s="58"/>
      <c r="AF144" s="144">
        <v>20624.621644689316</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20.983383640021849</v>
      </c>
      <c r="F145" s="139">
        <v>0.61222281576351634</v>
      </c>
      <c r="G145" s="139">
        <v>1.13500839924685E-2</v>
      </c>
      <c r="H145" s="139">
        <v>1.6026708115916673E-2</v>
      </c>
      <c r="I145" s="139">
        <v>0.35313415955842947</v>
      </c>
      <c r="J145" s="139">
        <v>0.35313415955842936</v>
      </c>
      <c r="K145" s="139">
        <v>0.35313415955842953</v>
      </c>
      <c r="L145" s="139">
        <v>0.24231916752317134</v>
      </c>
      <c r="M145" s="139">
        <v>4.9699881111984858</v>
      </c>
      <c r="N145" s="139">
        <v>4.1729914224151321E-4</v>
      </c>
      <c r="O145" s="139">
        <v>4.2715827758644791E-5</v>
      </c>
      <c r="P145" s="139">
        <v>4.5250134490283801E-3</v>
      </c>
      <c r="Q145" s="139">
        <v>8.5408741170185832E-5</v>
      </c>
      <c r="R145" s="139">
        <v>7.255343444821879E-3</v>
      </c>
      <c r="S145" s="139">
        <v>4.8654110389655236E-3</v>
      </c>
      <c r="T145" s="139">
        <v>1.7120702624113526E-4</v>
      </c>
      <c r="U145" s="139">
        <v>8.5385826823082084E-5</v>
      </c>
      <c r="V145" s="139">
        <v>1.5368761397741662E-2</v>
      </c>
      <c r="W145" s="139">
        <v>0.23123589999999999</v>
      </c>
      <c r="X145" s="139">
        <v>3.5672505866E-3</v>
      </c>
      <c r="Y145" s="139">
        <v>2.1601684107299998E-2</v>
      </c>
      <c r="Z145" s="139">
        <v>2.41383956351E-2</v>
      </c>
      <c r="AA145" s="139">
        <v>5.549056468E-3</v>
      </c>
      <c r="AB145" s="139">
        <v>5.4856386797000001E-2</v>
      </c>
      <c r="AC145" s="139">
        <v>2.1254870000000001E-4</v>
      </c>
      <c r="AD145" s="139">
        <v>4.28974E-5</v>
      </c>
      <c r="AE145" s="58"/>
      <c r="AF145" s="144">
        <v>36782.97505489827</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2.9805656035877114E-2</v>
      </c>
      <c r="F146" s="139">
        <v>0.18314555709653504</v>
      </c>
      <c r="G146" s="139">
        <v>2.7520789375145437E-5</v>
      </c>
      <c r="H146" s="139">
        <v>2.8047008211866403E-4</v>
      </c>
      <c r="I146" s="139">
        <v>4.5264218433237304E-3</v>
      </c>
      <c r="J146" s="139">
        <v>4.5264218433237313E-3</v>
      </c>
      <c r="K146" s="139">
        <v>4.5264218433237313E-3</v>
      </c>
      <c r="L146" s="139">
        <v>6.553577655310026E-4</v>
      </c>
      <c r="M146" s="139">
        <v>1.1681306268583385</v>
      </c>
      <c r="N146" s="139">
        <v>1.3222580789067049E-4</v>
      </c>
      <c r="O146" s="139">
        <v>7.8554820893989699E-5</v>
      </c>
      <c r="P146" s="139">
        <v>4.2954421821813775E-5</v>
      </c>
      <c r="Q146" s="139">
        <v>1.4811869593728894E-6</v>
      </c>
      <c r="R146" s="139">
        <v>3.5770434897240721E-4</v>
      </c>
      <c r="S146" s="139">
        <v>1.3256298583468641E-2</v>
      </c>
      <c r="T146" s="139">
        <v>5.5381699553788157E-4</v>
      </c>
      <c r="U146" s="139">
        <v>7.8214613161879716E-5</v>
      </c>
      <c r="V146" s="139">
        <v>7.8210066153265676E-3</v>
      </c>
      <c r="W146" s="139">
        <v>3.2066999999999998E-3</v>
      </c>
      <c r="X146" s="139">
        <v>4.6916230200000002E-5</v>
      </c>
      <c r="Y146" s="139">
        <v>6.3026741400000003E-5</v>
      </c>
      <c r="Z146" s="139">
        <v>3.5407264900000002E-5</v>
      </c>
      <c r="AA146" s="139">
        <v>7.0589338500000001E-5</v>
      </c>
      <c r="AB146" s="139">
        <v>2.1593957500000001E-4</v>
      </c>
      <c r="AC146" s="139">
        <v>3.2067999999999999E-6</v>
      </c>
      <c r="AD146" s="139">
        <v>1.401E-6</v>
      </c>
      <c r="AE146" s="58"/>
      <c r="AF146" s="144">
        <v>218.63247678552651</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2.2387098407615511</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0.62555353857894425</v>
      </c>
      <c r="J148" s="139">
        <v>1.2303510249409195</v>
      </c>
      <c r="K148" s="139">
        <v>1.5462887128841578</v>
      </c>
      <c r="L148" s="139">
        <v>0.13553711395021589</v>
      </c>
      <c r="M148" s="139" t="s">
        <v>428</v>
      </c>
      <c r="N148" s="139">
        <v>4.9668802143956752</v>
      </c>
      <c r="O148" s="139">
        <v>2.1361312241672686E-2</v>
      </c>
      <c r="P148" s="139" t="s">
        <v>428</v>
      </c>
      <c r="Q148" s="139">
        <v>5.6597491009759943E-2</v>
      </c>
      <c r="R148" s="139">
        <v>1.8580015076289687</v>
      </c>
      <c r="S148" s="139">
        <v>40.828811694738221</v>
      </c>
      <c r="T148" s="139">
        <v>0.28280209449212362</v>
      </c>
      <c r="U148" s="139">
        <v>3.092577425768318E-2</v>
      </c>
      <c r="V148" s="139">
        <v>12.484061934042264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0.27414633997837801</v>
      </c>
      <c r="J149" s="139">
        <v>0.5076784073673668</v>
      </c>
      <c r="K149" s="139">
        <v>1.0153568147347336</v>
      </c>
      <c r="L149" s="139">
        <v>1.0762782236188173E-2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111.34087734982919</v>
      </c>
      <c r="F152" s="13">
        <f t="shared" ref="F152:AD152" si="2">SUM(F$141, F$151, IF(AND(ISNUMBER(SEARCH($B$4,"AT|BE|CH|GB|IE|LT|LU|NL")),SUM(F$143:F$149)&gt;0),SUM(F$143:F$149)-SUM(F$27:F$33),0))</f>
        <v>111.68807840045966</v>
      </c>
      <c r="G152" s="13">
        <f t="shared" si="2"/>
        <v>24.003096260931557</v>
      </c>
      <c r="H152" s="13">
        <f t="shared" si="2"/>
        <v>115.61956006048379</v>
      </c>
      <c r="I152" s="13">
        <f t="shared" si="2"/>
        <v>14.43381399980434</v>
      </c>
      <c r="J152" s="13">
        <f t="shared" si="2"/>
        <v>23.045634126040735</v>
      </c>
      <c r="K152" s="13">
        <f t="shared" si="2"/>
        <v>54.086090753940347</v>
      </c>
      <c r="L152" s="13">
        <f t="shared" si="2"/>
        <v>2.4105585645687437</v>
      </c>
      <c r="M152" s="13">
        <f t="shared" si="2"/>
        <v>206.09017288022858</v>
      </c>
      <c r="N152" s="13">
        <f t="shared" si="2"/>
        <v>9.0798713884949898</v>
      </c>
      <c r="O152" s="13">
        <f t="shared" si="2"/>
        <v>0.29206211351723582</v>
      </c>
      <c r="P152" s="13">
        <f t="shared" si="2"/>
        <v>0.36983759302634567</v>
      </c>
      <c r="Q152" s="13">
        <f t="shared" si="2"/>
        <v>1.4614980168855474</v>
      </c>
      <c r="R152" s="13">
        <f t="shared" si="2"/>
        <v>3.7834488437250235</v>
      </c>
      <c r="S152" s="13">
        <f t="shared" si="2"/>
        <v>49.080678618058862</v>
      </c>
      <c r="T152" s="13">
        <f t="shared" si="2"/>
        <v>6.0192086350896128</v>
      </c>
      <c r="U152" s="13">
        <f t="shared" si="2"/>
        <v>4.4718503086211099</v>
      </c>
      <c r="V152" s="13">
        <f t="shared" si="2"/>
        <v>27.049554724350642</v>
      </c>
      <c r="W152" s="13">
        <f t="shared" si="2"/>
        <v>20.953982848885232</v>
      </c>
      <c r="X152" s="13">
        <f t="shared" si="2"/>
        <v>3.639971795259541</v>
      </c>
      <c r="Y152" s="13">
        <f t="shared" si="2"/>
        <v>6.02838297375268</v>
      </c>
      <c r="Z152" s="13">
        <f t="shared" si="2"/>
        <v>2.6591438403153043</v>
      </c>
      <c r="AA152" s="13">
        <f t="shared" si="2"/>
        <v>2.1525129743297851</v>
      </c>
      <c r="AB152" s="13">
        <f t="shared" si="2"/>
        <v>14.480011583657312</v>
      </c>
      <c r="AC152" s="13">
        <f t="shared" si="2"/>
        <v>2.6615530300739398</v>
      </c>
      <c r="AD152" s="13">
        <f t="shared" si="2"/>
        <v>7.3953225100334041</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-47.073968876587756</v>
      </c>
      <c r="F153" s="140">
        <v>-59.588493139476455</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64.266908473241429</v>
      </c>
      <c r="F154" s="13">
        <f>SUM(F$141, F$153, -1 * IF(OR($B$6=2005,$B$6&gt;=2020),SUM(F$99:F$122),0), IF(AND(ISNUMBER(SEARCH($B$4,"AT|BE|CH|GB|IE|LT|LU|NL")),SUM(F$143:F$149)&gt;0),SUM(F$143:F$149)-SUM(F$27:F$33),0))</f>
        <v>52.099585260983204</v>
      </c>
      <c r="G154" s="13">
        <f>SUM(G$141, G$153, IF(AND(ISNUMBER(SEARCH($B$4,"AT|BE|CH|GB|IE|LT|LU|NL")),SUM(G$143:G$149)&gt;0),SUM(G$143:G$149)-SUM(G$27:G$33),0))</f>
        <v>24.003096260931557</v>
      </c>
      <c r="H154" s="13">
        <f>SUM(H$141, H$153, IF(AND(ISNUMBER(SEARCH($B$4,"AT|BE|CH|GB|IE|LT|LU|NL")),SUM(H$143:H$149)&gt;0),SUM(H$143:H$149)-SUM(H$27:H$33),0))</f>
        <v>115.61956006048379</v>
      </c>
      <c r="I154" s="13">
        <f t="shared" ref="I154:AD154" si="3">SUM(I$141, I$153, IF(AND(ISNUMBER(SEARCH($B$4,"AT|BE|CH|GB|IE|LT|LU|NL")),SUM(I$143:I$149)&gt;0),SUM(I$143:I$149)-SUM(I$27:I$33),0))</f>
        <v>14.43381399980434</v>
      </c>
      <c r="J154" s="13">
        <f t="shared" si="3"/>
        <v>23.045634126040735</v>
      </c>
      <c r="K154" s="13">
        <f t="shared" si="3"/>
        <v>54.086090753940347</v>
      </c>
      <c r="L154" s="13">
        <f t="shared" si="3"/>
        <v>2.4105585645687437</v>
      </c>
      <c r="M154" s="13">
        <f t="shared" si="3"/>
        <v>206.09017288022858</v>
      </c>
      <c r="N154" s="13">
        <f t="shared" si="3"/>
        <v>9.0798713884949898</v>
      </c>
      <c r="O154" s="13">
        <f t="shared" si="3"/>
        <v>0.29206211351723582</v>
      </c>
      <c r="P154" s="13">
        <f t="shared" si="3"/>
        <v>0.36983759302634567</v>
      </c>
      <c r="Q154" s="13">
        <f t="shared" si="3"/>
        <v>1.4614980168855474</v>
      </c>
      <c r="R154" s="13">
        <f t="shared" si="3"/>
        <v>3.7834488437250235</v>
      </c>
      <c r="S154" s="13">
        <f t="shared" si="3"/>
        <v>49.080678618058862</v>
      </c>
      <c r="T154" s="13">
        <f t="shared" si="3"/>
        <v>6.0192086350896128</v>
      </c>
      <c r="U154" s="13">
        <f t="shared" si="3"/>
        <v>4.4718503086211099</v>
      </c>
      <c r="V154" s="13">
        <f t="shared" si="3"/>
        <v>27.049554724350642</v>
      </c>
      <c r="W154" s="13">
        <f t="shared" si="3"/>
        <v>20.953982848885232</v>
      </c>
      <c r="X154" s="13">
        <f t="shared" si="3"/>
        <v>3.639971795259541</v>
      </c>
      <c r="Y154" s="13">
        <f t="shared" si="3"/>
        <v>6.02838297375268</v>
      </c>
      <c r="Z154" s="13">
        <f t="shared" si="3"/>
        <v>2.6591438403153043</v>
      </c>
      <c r="AA154" s="13">
        <f t="shared" si="3"/>
        <v>2.1525129743297851</v>
      </c>
      <c r="AB154" s="13">
        <f t="shared" si="3"/>
        <v>14.480011583657312</v>
      </c>
      <c r="AC154" s="13">
        <f t="shared" si="3"/>
        <v>2.6615530300739398</v>
      </c>
      <c r="AD154" s="13">
        <f t="shared" si="3"/>
        <v>7.3953225100334041</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7.6950145212351488</v>
      </c>
      <c r="F157" s="141">
        <v>0.2780841963649105</v>
      </c>
      <c r="G157" s="141">
        <v>0.47053825492206175</v>
      </c>
      <c r="H157" s="141" t="s">
        <v>442</v>
      </c>
      <c r="I157" s="141">
        <v>8.2172941500026339E-2</v>
      </c>
      <c r="J157" s="141">
        <v>8.2172941500026339E-2</v>
      </c>
      <c r="K157" s="141">
        <v>8.2172941500026339E-2</v>
      </c>
      <c r="L157" s="141">
        <v>3.9443011920012643E-2</v>
      </c>
      <c r="M157" s="141">
        <v>2.2314240341948892</v>
      </c>
      <c r="N157" s="141">
        <v>1.9762412781449221E-3</v>
      </c>
      <c r="O157" s="141">
        <v>1.4821809586086917E-4</v>
      </c>
      <c r="P157" s="141">
        <v>2.9643619172173828E-3</v>
      </c>
      <c r="Q157" s="141">
        <v>7.4109047930434569E-4</v>
      </c>
      <c r="R157" s="141">
        <v>4.9406031953623053E-3</v>
      </c>
      <c r="S157" s="141">
        <v>5.4346635148985363E-3</v>
      </c>
      <c r="T157" s="141">
        <v>1.9762412781449223E-4</v>
      </c>
      <c r="U157" s="141">
        <v>2.7173317574492682E-3</v>
      </c>
      <c r="V157" s="141">
        <v>0.71638746332753422</v>
      </c>
      <c r="W157" s="141" t="s">
        <v>442</v>
      </c>
      <c r="X157" s="141" t="s">
        <v>442</v>
      </c>
      <c r="Y157" s="141" t="s">
        <v>442</v>
      </c>
      <c r="Z157" s="141" t="s">
        <v>442</v>
      </c>
      <c r="AA157" s="141" t="s">
        <v>442</v>
      </c>
      <c r="AB157" s="141" t="s">
        <v>442</v>
      </c>
      <c r="AC157" s="141" t="s">
        <v>442</v>
      </c>
      <c r="AD157" s="141" t="s">
        <v>442</v>
      </c>
      <c r="AE157" s="58"/>
      <c r="AF157" s="142">
        <v>24703.015976811526</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4.5891166087213532E-2</v>
      </c>
      <c r="F158" s="141">
        <v>2.8026040650697128E-3</v>
      </c>
      <c r="G158" s="141">
        <v>2.7170862796530005E-3</v>
      </c>
      <c r="H158" s="141" t="s">
        <v>442</v>
      </c>
      <c r="I158" s="141">
        <v>2.6157613143875161E-4</v>
      </c>
      <c r="J158" s="141">
        <v>2.6157613143875161E-4</v>
      </c>
      <c r="K158" s="141">
        <v>2.6157613143875161E-4</v>
      </c>
      <c r="L158" s="141">
        <v>1.2555654309060076E-4</v>
      </c>
      <c r="M158" s="141">
        <v>9.0946255528387435E-2</v>
      </c>
      <c r="N158" s="141">
        <v>1.1433770063563363E-5</v>
      </c>
      <c r="O158" s="141">
        <v>8.5753275476725225E-7</v>
      </c>
      <c r="P158" s="141">
        <v>1.7150655095345042E-5</v>
      </c>
      <c r="Q158" s="141">
        <v>4.2876637738362606E-6</v>
      </c>
      <c r="R158" s="141">
        <v>2.8584425158908411E-5</v>
      </c>
      <c r="S158" s="141">
        <v>3.1442867674799253E-5</v>
      </c>
      <c r="T158" s="141">
        <v>1.1433770063563363E-6</v>
      </c>
      <c r="U158" s="141">
        <v>1.5721433837399627E-5</v>
      </c>
      <c r="V158" s="141">
        <v>4.1447416480417188E-3</v>
      </c>
      <c r="W158" s="141" t="s">
        <v>442</v>
      </c>
      <c r="X158" s="141" t="s">
        <v>442</v>
      </c>
      <c r="Y158" s="141" t="s">
        <v>442</v>
      </c>
      <c r="Z158" s="141" t="s">
        <v>442</v>
      </c>
      <c r="AA158" s="141" t="s">
        <v>442</v>
      </c>
      <c r="AB158" s="141" t="s">
        <v>442</v>
      </c>
      <c r="AC158" s="141" t="s">
        <v>442</v>
      </c>
      <c r="AD158" s="141" t="s">
        <v>442</v>
      </c>
      <c r="AE158" s="58"/>
      <c r="AF158" s="143">
        <v>142.92212579454204</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6.6615170599988263</v>
      </c>
      <c r="F159" s="141">
        <v>0.2429702949336966</v>
      </c>
      <c r="G159" s="141">
        <v>0.62076530168827815</v>
      </c>
      <c r="H159" s="141" t="s">
        <v>442</v>
      </c>
      <c r="I159" s="141">
        <v>0.10382657520015204</v>
      </c>
      <c r="J159" s="141">
        <v>0.12207068951416253</v>
      </c>
      <c r="K159" s="141">
        <v>0.12207068951416253</v>
      </c>
      <c r="L159" s="141">
        <v>3.7841913749390381E-2</v>
      </c>
      <c r="M159" s="141">
        <v>0.53324820968044628</v>
      </c>
      <c r="N159" s="141">
        <v>1.9078307465077295E-2</v>
      </c>
      <c r="O159" s="141">
        <v>1.5807639495807684E-3</v>
      </c>
      <c r="P159" s="141">
        <v>4.0064799090059585E-3</v>
      </c>
      <c r="Q159" s="141">
        <v>1.7360234894368273E-2</v>
      </c>
      <c r="R159" s="141">
        <v>1.9308904813817213E-2</v>
      </c>
      <c r="S159" s="141">
        <v>0.1297256253314692</v>
      </c>
      <c r="T159" s="141">
        <v>0.70993534976033668</v>
      </c>
      <c r="U159" s="141">
        <v>1.5991592480741772E-2</v>
      </c>
      <c r="V159" s="141">
        <v>0.1676173157576018</v>
      </c>
      <c r="W159" s="141">
        <v>2.4412944028165812E-2</v>
      </c>
      <c r="X159" s="141">
        <v>3.3454808840956238E-4</v>
      </c>
      <c r="Y159" s="141">
        <v>1.7647169345148548E-3</v>
      </c>
      <c r="Z159" s="141">
        <v>1.5807639495807684E-3</v>
      </c>
      <c r="AA159" s="141">
        <v>2.8684348441193749E-4</v>
      </c>
      <c r="AB159" s="141">
        <v>3.9668724569171228E-3</v>
      </c>
      <c r="AC159" s="141" t="s">
        <v>442</v>
      </c>
      <c r="AD159" s="141">
        <v>1.50941804641508E-2</v>
      </c>
      <c r="AE159" s="58"/>
      <c r="AF159" s="143">
        <v>6011.2215003446127</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0.32770482772747461</v>
      </c>
      <c r="X163" s="22">
        <v>2.3594747596378172</v>
      </c>
      <c r="Y163" s="22">
        <v>1.5402126903191307</v>
      </c>
      <c r="Z163" s="22">
        <v>0.75372110377319157</v>
      </c>
      <c r="AA163" s="22">
        <v>0.88480303486418155</v>
      </c>
      <c r="AB163" s="22">
        <v>5.5382115885943213</v>
      </c>
      <c r="AC163" s="22" t="s">
        <v>442</v>
      </c>
      <c r="AD163" s="22">
        <v>9.5034400040967637E-2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F62F8-C794-4397-A054-34021EC7D248}">
  <sheetPr codeName="Sheet26"/>
  <dimension ref="A1:AL170"/>
  <sheetViews>
    <sheetView zoomScale="75" zoomScaleNormal="75" workbookViewId="0">
      <pane xSplit="4" ySplit="13" topLeftCell="E151"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2014</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7.8104661938481055</v>
      </c>
      <c r="F14" s="138">
        <v>0.25864429702947711</v>
      </c>
      <c r="G14" s="138">
        <v>6.2046455817117856</v>
      </c>
      <c r="H14" s="138" t="s">
        <v>442</v>
      </c>
      <c r="I14" s="138">
        <v>0.38477838823110722</v>
      </c>
      <c r="J14" s="138">
        <v>0.59923199737664889</v>
      </c>
      <c r="K14" s="138">
        <v>0.73271680408401496</v>
      </c>
      <c r="L14" s="138">
        <v>6.9951902204927622E-3</v>
      </c>
      <c r="M14" s="138">
        <v>15.579469366282911</v>
      </c>
      <c r="N14" s="138">
        <v>0.69887855069853333</v>
      </c>
      <c r="O14" s="138">
        <v>8.4205245730717262E-2</v>
      </c>
      <c r="P14" s="138">
        <v>0.133327055587103</v>
      </c>
      <c r="Q14" s="138">
        <v>0.64444237941070104</v>
      </c>
      <c r="R14" s="138">
        <v>0.41371719743010482</v>
      </c>
      <c r="S14" s="138">
        <v>0.39294002360015895</v>
      </c>
      <c r="T14" s="138">
        <v>0.95713473594937737</v>
      </c>
      <c r="U14" s="138">
        <v>1.938901039509568</v>
      </c>
      <c r="V14" s="138">
        <v>1.5452875118483507</v>
      </c>
      <c r="W14" s="138">
        <v>0.68377190842652558</v>
      </c>
      <c r="X14" s="138">
        <v>2.6373238454395708E-3</v>
      </c>
      <c r="Y14" s="138">
        <v>2.2405049810740132E-3</v>
      </c>
      <c r="Z14" s="138">
        <v>1.7926819207530139E-3</v>
      </c>
      <c r="AA14" s="138">
        <v>1.9179996997305013E-4</v>
      </c>
      <c r="AB14" s="138">
        <v>6.8623107172396478E-3</v>
      </c>
      <c r="AC14" s="138">
        <v>0.42521619234580016</v>
      </c>
      <c r="AD14" s="138">
        <v>8.2643275067080801E-3</v>
      </c>
      <c r="AE14" s="55"/>
      <c r="AF14" s="147">
        <v>2299.7715635515747</v>
      </c>
      <c r="AG14" s="147">
        <v>62057.481182421325</v>
      </c>
      <c r="AH14" s="147">
        <v>73430.438273645865</v>
      </c>
      <c r="AI14" s="147">
        <v>2304.252157773401</v>
      </c>
      <c r="AJ14" s="147">
        <v>1026.720961</v>
      </c>
      <c r="AK14" s="147" t="s">
        <v>428</v>
      </c>
      <c r="AL14" s="45" t="s">
        <v>49</v>
      </c>
    </row>
    <row r="15" spans="1:38" s="1" customFormat="1" ht="26.25" customHeight="1" thickBot="1" x14ac:dyDescent="0.25">
      <c r="A15" s="65" t="s">
        <v>53</v>
      </c>
      <c r="B15" s="65" t="s">
        <v>54</v>
      </c>
      <c r="C15" s="66" t="s">
        <v>55</v>
      </c>
      <c r="D15" s="67"/>
      <c r="E15" s="138">
        <v>0.541045</v>
      </c>
      <c r="F15" s="138">
        <v>1.3121318067228998E-2</v>
      </c>
      <c r="G15" s="138">
        <v>1.1585E-2</v>
      </c>
      <c r="H15" s="138" t="s">
        <v>442</v>
      </c>
      <c r="I15" s="138">
        <v>2.8456624853545206E-3</v>
      </c>
      <c r="J15" s="138">
        <v>2.9775134571562406E-3</v>
      </c>
      <c r="K15" s="138">
        <v>3.1538954342980952E-3</v>
      </c>
      <c r="L15" s="138">
        <v>4.7142645519801209E-4</v>
      </c>
      <c r="M15" s="138">
        <v>2.7207000000000002E-2</v>
      </c>
      <c r="N15" s="138">
        <v>4.7149301802521613E-3</v>
      </c>
      <c r="O15" s="138">
        <v>6.1820402583836224E-3</v>
      </c>
      <c r="P15" s="138">
        <v>1.3397922779855318E-3</v>
      </c>
      <c r="Q15" s="138">
        <v>1.3541798347041351E-3</v>
      </c>
      <c r="R15" s="138">
        <v>1.8732723688198432E-2</v>
      </c>
      <c r="S15" s="138">
        <v>9.3233400349615227E-3</v>
      </c>
      <c r="T15" s="138">
        <v>2.062852462007261E-2</v>
      </c>
      <c r="U15" s="138">
        <v>4.7457127036963798E-3</v>
      </c>
      <c r="V15" s="138">
        <v>4.751125313160412E-2</v>
      </c>
      <c r="W15" s="138" t="s">
        <v>430</v>
      </c>
      <c r="X15" s="138">
        <v>1.8656951512316062E-6</v>
      </c>
      <c r="Y15" s="138">
        <v>3.1792114684664141E-6</v>
      </c>
      <c r="Z15" s="138">
        <v>1.7597214356160589E-6</v>
      </c>
      <c r="AA15" s="138">
        <v>1.7597214356160589E-6</v>
      </c>
      <c r="AB15" s="138">
        <v>8.5643494909301379E-6</v>
      </c>
      <c r="AC15" s="138" t="s">
        <v>428</v>
      </c>
      <c r="AD15" s="138" t="s">
        <v>428</v>
      </c>
      <c r="AE15" s="55"/>
      <c r="AF15" s="147">
        <v>2843.3954330419251</v>
      </c>
      <c r="AG15" s="147" t="s">
        <v>430</v>
      </c>
      <c r="AH15" s="147">
        <v>2283.1104232249108</v>
      </c>
      <c r="AI15" s="147" t="s">
        <v>430</v>
      </c>
      <c r="AJ15" s="147" t="s">
        <v>430</v>
      </c>
      <c r="AK15" s="147" t="s">
        <v>428</v>
      </c>
      <c r="AL15" s="45" t="s">
        <v>49</v>
      </c>
    </row>
    <row r="16" spans="1:38" s="1" customFormat="1" ht="26.25" customHeight="1" thickBot="1" x14ac:dyDescent="0.25">
      <c r="A16" s="65" t="s">
        <v>53</v>
      </c>
      <c r="B16" s="65" t="s">
        <v>56</v>
      </c>
      <c r="C16" s="66" t="s">
        <v>57</v>
      </c>
      <c r="D16" s="67"/>
      <c r="E16" s="138">
        <v>0.22177806615522896</v>
      </c>
      <c r="F16" s="138">
        <v>2.3148657410734645E-3</v>
      </c>
      <c r="G16" s="138">
        <v>3.2248221221810119E-2</v>
      </c>
      <c r="H16" s="138" t="s">
        <v>442</v>
      </c>
      <c r="I16" s="138">
        <v>4.8319844012445129E-2</v>
      </c>
      <c r="J16" s="138">
        <v>6.9276045168797998E-2</v>
      </c>
      <c r="K16" s="138">
        <v>7.2017658108099125E-2</v>
      </c>
      <c r="L16" s="138">
        <v>1.2454396840000002E-3</v>
      </c>
      <c r="M16" s="138">
        <v>0.31438598509687032</v>
      </c>
      <c r="N16" s="138">
        <v>2.4812479828015589E-2</v>
      </c>
      <c r="O16" s="138">
        <v>1.4076132291671996E-3</v>
      </c>
      <c r="P16" s="138">
        <v>2.6308876953695996E-2</v>
      </c>
      <c r="Q16" s="138">
        <v>9.6612118941419977E-3</v>
      </c>
      <c r="R16" s="138">
        <v>5.1927058867313998E-3</v>
      </c>
      <c r="S16" s="138">
        <v>2.2032097180242002E-2</v>
      </c>
      <c r="T16" s="138">
        <v>8.5068171872424003E-3</v>
      </c>
      <c r="U16" s="138">
        <v>2.5430446960697998E-3</v>
      </c>
      <c r="V16" s="138">
        <v>4.045939265833199E-2</v>
      </c>
      <c r="W16" s="138">
        <v>2.2892651663571996E-2</v>
      </c>
      <c r="X16" s="138">
        <v>2.8314701749097997E-7</v>
      </c>
      <c r="Y16" s="138">
        <v>2.3033506129248602E-7</v>
      </c>
      <c r="Z16" s="138">
        <v>2.6683402176162005E-8</v>
      </c>
      <c r="AA16" s="138">
        <v>4.9374038872162008E-8</v>
      </c>
      <c r="AB16" s="138">
        <v>5.8953951983179009E-7</v>
      </c>
      <c r="AC16" s="138">
        <v>3.3396634392000002E-9</v>
      </c>
      <c r="AD16" s="138">
        <v>1.9734374868000005E-9</v>
      </c>
      <c r="AE16" s="55"/>
      <c r="AF16" s="147">
        <v>3.7177304000000002</v>
      </c>
      <c r="AG16" s="147">
        <v>876.91196416199989</v>
      </c>
      <c r="AH16" s="147">
        <v>619.36999439379406</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3.9814307517800783E-6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1.0909518592889142</v>
      </c>
      <c r="F18" s="138">
        <v>0.50935554780233061</v>
      </c>
      <c r="G18" s="138">
        <v>0.57534606449929115</v>
      </c>
      <c r="H18" s="138" t="s">
        <v>442</v>
      </c>
      <c r="I18" s="138">
        <v>4.5124711966385164E-2</v>
      </c>
      <c r="J18" s="138">
        <v>5.3741486891607647E-2</v>
      </c>
      <c r="K18" s="138">
        <v>6.4081616801874658E-2</v>
      </c>
      <c r="L18" s="138">
        <v>1.6591374250337222E-2</v>
      </c>
      <c r="M18" s="138">
        <v>0.68943584899328803</v>
      </c>
      <c r="N18" s="138">
        <v>2.7575876804038193E-2</v>
      </c>
      <c r="O18" s="138">
        <v>5.1718625360367473E-4</v>
      </c>
      <c r="P18" s="138">
        <v>1.172650414607046E-2</v>
      </c>
      <c r="Q18" s="138">
        <v>1.7433281061916752E-3</v>
      </c>
      <c r="R18" s="138">
        <v>2.2061540314318739E-2</v>
      </c>
      <c r="S18" s="138">
        <v>1.2408675193470229E-2</v>
      </c>
      <c r="T18" s="138">
        <v>0.44807489261731914</v>
      </c>
      <c r="U18" s="138">
        <v>1.8391990876981163E-4</v>
      </c>
      <c r="V18" s="138">
        <v>1.3932643664730378E-2</v>
      </c>
      <c r="W18" s="138">
        <v>2.4126969790623002E-3</v>
      </c>
      <c r="X18" s="138">
        <v>3.2743744715845501E-3</v>
      </c>
      <c r="Y18" s="138">
        <v>2.5850324775667507E-2</v>
      </c>
      <c r="Z18" s="138">
        <v>2.9297034745756506E-3</v>
      </c>
      <c r="AA18" s="138">
        <v>2.5850324775667506E-3</v>
      </c>
      <c r="AB18" s="138">
        <v>3.4639435199394455E-2</v>
      </c>
      <c r="AC18" s="138" t="s">
        <v>430</v>
      </c>
      <c r="AD18" s="138" t="s">
        <v>430</v>
      </c>
      <c r="AE18" s="55"/>
      <c r="AF18" s="147">
        <v>1923.0649996176599</v>
      </c>
      <c r="AG18" s="147" t="s">
        <v>430</v>
      </c>
      <c r="AH18" s="147">
        <v>21196.898592030564</v>
      </c>
      <c r="AI18" s="147" t="s">
        <v>430</v>
      </c>
      <c r="AJ18" s="147" t="s">
        <v>430</v>
      </c>
      <c r="AK18" s="147" t="s">
        <v>428</v>
      </c>
      <c r="AL18" s="45" t="s">
        <v>49</v>
      </c>
    </row>
    <row r="19" spans="1:38" s="2" customFormat="1" ht="26.25" customHeight="1" thickBot="1" x14ac:dyDescent="0.25">
      <c r="A19" s="65" t="s">
        <v>53</v>
      </c>
      <c r="B19" s="65" t="s">
        <v>62</v>
      </c>
      <c r="C19" s="66" t="s">
        <v>63</v>
      </c>
      <c r="D19" s="67"/>
      <c r="E19" s="138">
        <v>0.4617473707374628</v>
      </c>
      <c r="F19" s="138">
        <v>0.12179658186925506</v>
      </c>
      <c r="G19" s="138">
        <v>0.5811042437153624</v>
      </c>
      <c r="H19" s="138" t="s">
        <v>442</v>
      </c>
      <c r="I19" s="138">
        <v>2.0780772196510484E-2</v>
      </c>
      <c r="J19" s="138">
        <v>2.5932190365218075E-2</v>
      </c>
      <c r="K19" s="138">
        <v>3.2113892167667184E-2</v>
      </c>
      <c r="L19" s="138">
        <v>4.9401359818140086E-3</v>
      </c>
      <c r="M19" s="138">
        <v>0.18179041580285013</v>
      </c>
      <c r="N19" s="138">
        <v>1.6537861235553425E-2</v>
      </c>
      <c r="O19" s="138">
        <v>3.1344788886065778E-4</v>
      </c>
      <c r="P19" s="138">
        <v>2.7207076062956102E-3</v>
      </c>
      <c r="Q19" s="138">
        <v>1.5150390490973435E-3</v>
      </c>
      <c r="R19" s="138">
        <v>1.3250648715887688E-2</v>
      </c>
      <c r="S19" s="138">
        <v>7.4306458037381807E-3</v>
      </c>
      <c r="T19" s="138">
        <v>0.26793676297679092</v>
      </c>
      <c r="U19" s="138">
        <v>3.8418650428053065E-4</v>
      </c>
      <c r="V19" s="138">
        <v>1.1780983602029669E-2</v>
      </c>
      <c r="W19" s="138">
        <v>1.4423970872381249E-3</v>
      </c>
      <c r="X19" s="138">
        <v>1.9575389041088837E-3</v>
      </c>
      <c r="Y19" s="138">
        <v>1.5454254506122769E-2</v>
      </c>
      <c r="Z19" s="138">
        <v>1.7514821773605804E-3</v>
      </c>
      <c r="AA19" s="138">
        <v>1.5454254506122767E-3</v>
      </c>
      <c r="AB19" s="138">
        <v>2.0708701038204508E-2</v>
      </c>
      <c r="AC19" s="138" t="s">
        <v>430</v>
      </c>
      <c r="AD19" s="138" t="s">
        <v>430</v>
      </c>
      <c r="AE19" s="55"/>
      <c r="AF19" s="147">
        <v>1074.7717678615395</v>
      </c>
      <c r="AG19" s="147" t="s">
        <v>430</v>
      </c>
      <c r="AH19" s="147">
        <v>4803.0660194382344</v>
      </c>
      <c r="AI19" s="147" t="s">
        <v>430</v>
      </c>
      <c r="AJ19" s="147" t="s">
        <v>430</v>
      </c>
      <c r="AK19" s="147" t="s">
        <v>428</v>
      </c>
      <c r="AL19" s="45" t="s">
        <v>49</v>
      </c>
    </row>
    <row r="20" spans="1:38" s="2" customFormat="1" ht="26.25" customHeight="1" thickBot="1" x14ac:dyDescent="0.25">
      <c r="A20" s="65" t="s">
        <v>53</v>
      </c>
      <c r="B20" s="65" t="s">
        <v>64</v>
      </c>
      <c r="C20" s="66" t="s">
        <v>65</v>
      </c>
      <c r="D20" s="67"/>
      <c r="E20" s="138">
        <v>1.9353662602081916E-2</v>
      </c>
      <c r="F20" s="138">
        <v>4.7864905155253741E-3</v>
      </c>
      <c r="G20" s="138">
        <v>4.2883286027724666E-3</v>
      </c>
      <c r="H20" s="138" t="s">
        <v>442</v>
      </c>
      <c r="I20" s="138">
        <v>1.1043575191976571E-3</v>
      </c>
      <c r="J20" s="138">
        <v>1.3958124605406262E-3</v>
      </c>
      <c r="K20" s="138">
        <v>1.7455583901521889E-3</v>
      </c>
      <c r="L20" s="138">
        <v>5.443109801124414E-4</v>
      </c>
      <c r="M20" s="138">
        <v>7.6318064156282598E-3</v>
      </c>
      <c r="N20" s="138">
        <v>9.346662204262504E-4</v>
      </c>
      <c r="O20" s="138">
        <v>1.7651784418384906E-5</v>
      </c>
      <c r="P20" s="138">
        <v>1.0452186151091572E-4</v>
      </c>
      <c r="Q20" s="138">
        <v>7.6567425802678314E-5</v>
      </c>
      <c r="R20" s="138">
        <v>7.4850058671743194E-4</v>
      </c>
      <c r="S20" s="138">
        <v>4.2017030290976176E-4</v>
      </c>
      <c r="T20" s="138">
        <v>1.5158032886713822E-2</v>
      </c>
      <c r="U20" s="138">
        <v>1.6429432596628395E-5</v>
      </c>
      <c r="V20" s="138">
        <v>5.9974590014756732E-4</v>
      </c>
      <c r="W20" s="138">
        <v>8.1607383576031336E-5</v>
      </c>
      <c r="X20" s="138">
        <v>1.1075287771032823E-4</v>
      </c>
      <c r="Y20" s="138">
        <v>8.7436482402890726E-4</v>
      </c>
      <c r="Z20" s="138">
        <v>9.9094680056609492E-5</v>
      </c>
      <c r="AA20" s="138">
        <v>8.7436482402890726E-5</v>
      </c>
      <c r="AB20" s="138">
        <v>1.1716488641987355E-3</v>
      </c>
      <c r="AC20" s="138" t="s">
        <v>430</v>
      </c>
      <c r="AD20" s="138" t="s">
        <v>430</v>
      </c>
      <c r="AE20" s="55"/>
      <c r="AF20" s="147">
        <v>71.359377666350184</v>
      </c>
      <c r="AG20" s="147" t="s">
        <v>430</v>
      </c>
      <c r="AH20" s="147">
        <v>169.69598594308869</v>
      </c>
      <c r="AI20" s="147" t="s">
        <v>430</v>
      </c>
      <c r="AJ20" s="147" t="s">
        <v>430</v>
      </c>
      <c r="AK20" s="147" t="s">
        <v>428</v>
      </c>
      <c r="AL20" s="45" t="s">
        <v>49</v>
      </c>
    </row>
    <row r="21" spans="1:38" s="2" customFormat="1" ht="26.25" customHeight="1" thickBot="1" x14ac:dyDescent="0.25">
      <c r="A21" s="65" t="s">
        <v>53</v>
      </c>
      <c r="B21" s="65" t="s">
        <v>66</v>
      </c>
      <c r="C21" s="66" t="s">
        <v>67</v>
      </c>
      <c r="D21" s="67"/>
      <c r="E21" s="138">
        <v>1.3370291755668229</v>
      </c>
      <c r="F21" s="138">
        <v>0.83185444756889759</v>
      </c>
      <c r="G21" s="138">
        <v>1.0216501308400046</v>
      </c>
      <c r="H21" s="138">
        <v>1.8500525085600004E-3</v>
      </c>
      <c r="I21" s="138">
        <v>0.33976797888432964</v>
      </c>
      <c r="J21" s="138">
        <v>0.35937538322846818</v>
      </c>
      <c r="K21" s="138">
        <v>0.3849930058482528</v>
      </c>
      <c r="L21" s="138">
        <v>8.0437728173589962E-2</v>
      </c>
      <c r="M21" s="138">
        <v>2.0652324788499739</v>
      </c>
      <c r="N21" s="138">
        <v>0.17318053504818559</v>
      </c>
      <c r="O21" s="138">
        <v>2.1946419755515575E-2</v>
      </c>
      <c r="P21" s="138">
        <v>1.393260120239403E-2</v>
      </c>
      <c r="Q21" s="138">
        <v>6.2211369272687916E-3</v>
      </c>
      <c r="R21" s="138">
        <v>6.5672483319131669E-2</v>
      </c>
      <c r="S21" s="138">
        <v>3.4125511479291611E-2</v>
      </c>
      <c r="T21" s="138">
        <v>0.40441065369157808</v>
      </c>
      <c r="U21" s="138">
        <v>3.0711555499741763E-3</v>
      </c>
      <c r="V21" s="138">
        <v>0.9705453375958093</v>
      </c>
      <c r="W21" s="138">
        <v>0.18475800786326615</v>
      </c>
      <c r="X21" s="138">
        <v>4.1313588965500581E-2</v>
      </c>
      <c r="Y21" s="138">
        <v>7.2938286124335935E-2</v>
      </c>
      <c r="Z21" s="138">
        <v>2.2545195700753005E-2</v>
      </c>
      <c r="AA21" s="138">
        <v>1.7378200755050754E-2</v>
      </c>
      <c r="AB21" s="138">
        <v>0.15417527154564029</v>
      </c>
      <c r="AC21" s="138">
        <v>1.4963319060509479E-3</v>
      </c>
      <c r="AD21" s="138">
        <v>0.13623258571593147</v>
      </c>
      <c r="AE21" s="55"/>
      <c r="AF21" s="147">
        <v>2282.9629619471789</v>
      </c>
      <c r="AG21" s="147">
        <v>829.75737739515318</v>
      </c>
      <c r="AH21" s="147">
        <v>11421.230632586798</v>
      </c>
      <c r="AI21" s="147">
        <v>1541.7104238000004</v>
      </c>
      <c r="AJ21" s="147" t="s">
        <v>430</v>
      </c>
      <c r="AK21" s="147" t="s">
        <v>428</v>
      </c>
      <c r="AL21" s="45" t="s">
        <v>49</v>
      </c>
    </row>
    <row r="22" spans="1:38" s="2" customFormat="1" ht="26.25" customHeight="1" thickBot="1" x14ac:dyDescent="0.25">
      <c r="A22" s="65" t="s">
        <v>53</v>
      </c>
      <c r="B22" s="69" t="s">
        <v>68</v>
      </c>
      <c r="C22" s="66" t="s">
        <v>69</v>
      </c>
      <c r="D22" s="67"/>
      <c r="E22" s="138">
        <v>6.1075244650215632</v>
      </c>
      <c r="F22" s="138">
        <v>0.71418970595513953</v>
      </c>
      <c r="G22" s="138">
        <v>1.5047539925648994</v>
      </c>
      <c r="H22" s="138">
        <v>1.4083319848981085E-3</v>
      </c>
      <c r="I22" s="138">
        <v>0.60633063302834878</v>
      </c>
      <c r="J22" s="138">
        <v>0.66615397725781522</v>
      </c>
      <c r="K22" s="138">
        <v>0.72952749308848563</v>
      </c>
      <c r="L22" s="138">
        <v>0.1183473934106145</v>
      </c>
      <c r="M22" s="138">
        <v>3.9466852860493615</v>
      </c>
      <c r="N22" s="138">
        <v>3.2251388096208401E-2</v>
      </c>
      <c r="O22" s="138">
        <v>2.7853731875667172E-3</v>
      </c>
      <c r="P22" s="138">
        <v>2.5227171134882313E-2</v>
      </c>
      <c r="Q22" s="138">
        <v>7.1768586837862552E-2</v>
      </c>
      <c r="R22" s="138">
        <v>0.12000780191785987</v>
      </c>
      <c r="S22" s="138">
        <v>0.17860697983784868</v>
      </c>
      <c r="T22" s="138">
        <v>0.35017537759787137</v>
      </c>
      <c r="U22" s="138">
        <v>6.7882245012451423E-2</v>
      </c>
      <c r="V22" s="138">
        <v>1.1330986525915598</v>
      </c>
      <c r="W22" s="138">
        <v>-1.0089075190804846E-3</v>
      </c>
      <c r="X22" s="138">
        <v>6.5751220146095628E-4</v>
      </c>
      <c r="Y22" s="138">
        <v>2.1678721809153589E-2</v>
      </c>
      <c r="Z22" s="138">
        <v>1.608177366546643E-3</v>
      </c>
      <c r="AA22" s="138">
        <v>1.4895224707480287E-3</v>
      </c>
      <c r="AB22" s="138">
        <v>2.5433933847909217E-2</v>
      </c>
      <c r="AC22" s="138">
        <v>1.2301768717556302E-2</v>
      </c>
      <c r="AD22" s="138">
        <v>0.26655631600305396</v>
      </c>
      <c r="AE22" s="55"/>
      <c r="AF22" s="147">
        <v>5437.944360856327</v>
      </c>
      <c r="AG22" s="147">
        <v>3264.4134741844045</v>
      </c>
      <c r="AH22" s="147">
        <v>745.79716183485368</v>
      </c>
      <c r="AI22" s="147">
        <v>81.061809203999999</v>
      </c>
      <c r="AJ22" s="147">
        <v>1740.9065551441804</v>
      </c>
      <c r="AK22" s="147" t="s">
        <v>428</v>
      </c>
      <c r="AL22" s="45" t="s">
        <v>49</v>
      </c>
    </row>
    <row r="23" spans="1:38" s="2" customFormat="1" ht="26.25" customHeight="1" thickBot="1" x14ac:dyDescent="0.25">
      <c r="A23" s="65" t="s">
        <v>70</v>
      </c>
      <c r="B23" s="69" t="s">
        <v>393</v>
      </c>
      <c r="C23" s="66" t="s">
        <v>389</v>
      </c>
      <c r="D23" s="112"/>
      <c r="E23" s="138">
        <v>2.4461505232217111</v>
      </c>
      <c r="F23" s="138">
        <v>0.25316896984031745</v>
      </c>
      <c r="G23" s="138">
        <v>5.1576325216975465E-2</v>
      </c>
      <c r="H23" s="138">
        <v>5.9974881809965637E-4</v>
      </c>
      <c r="I23" s="138">
        <v>0.15773393916020961</v>
      </c>
      <c r="J23" s="138">
        <v>0.15773393916020961</v>
      </c>
      <c r="K23" s="138">
        <v>0.15773393916020961</v>
      </c>
      <c r="L23" s="138">
        <v>9.7908994554768911E-2</v>
      </c>
      <c r="M23" s="138">
        <v>0.80771172077571229</v>
      </c>
      <c r="N23" s="138">
        <v>5.1948154538307138E-2</v>
      </c>
      <c r="O23" s="138">
        <v>7.4968602262457046E-4</v>
      </c>
      <c r="P23" s="138">
        <v>3.2467596586441966E-4</v>
      </c>
      <c r="Q23" s="138">
        <v>3.2467596586441961E-3</v>
      </c>
      <c r="R23" s="138">
        <v>3.7484301131228523E-3</v>
      </c>
      <c r="S23" s="138">
        <v>0.127446623846177</v>
      </c>
      <c r="T23" s="138">
        <v>5.2478021583719937E-3</v>
      </c>
      <c r="U23" s="138">
        <v>7.4968602262457046E-4</v>
      </c>
      <c r="V23" s="138">
        <v>7.4968602262457051E-2</v>
      </c>
      <c r="W23" s="138">
        <v>4.5454635221018743E-3</v>
      </c>
      <c r="X23" s="138">
        <v>2.2490580678737114E-3</v>
      </c>
      <c r="Y23" s="138">
        <v>3.7484301131228523E-3</v>
      </c>
      <c r="Z23" s="138">
        <v>5.5194914196951342E-3</v>
      </c>
      <c r="AA23" s="138">
        <v>4.8701394879662949E-3</v>
      </c>
      <c r="AB23" s="138">
        <v>1.6387119088657993E-2</v>
      </c>
      <c r="AC23" s="138">
        <v>0</v>
      </c>
      <c r="AD23" s="138">
        <v>0</v>
      </c>
      <c r="AE23" s="55"/>
      <c r="AF23" s="147">
        <v>3246.7596586441964</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0.82245849477079969</v>
      </c>
      <c r="F24" s="138">
        <v>0.50829370650132744</v>
      </c>
      <c r="G24" s="138">
        <v>0.14704739174870554</v>
      </c>
      <c r="H24" s="138">
        <v>0.11796255020372799</v>
      </c>
      <c r="I24" s="138">
        <v>0.29858368740810831</v>
      </c>
      <c r="J24" s="138">
        <v>0.3092486589781186</v>
      </c>
      <c r="K24" s="138">
        <v>0.32857963697323489</v>
      </c>
      <c r="L24" s="138">
        <v>7.1241818341443885E-2</v>
      </c>
      <c r="M24" s="138">
        <v>1.7862867933200535</v>
      </c>
      <c r="N24" s="138">
        <v>0.12968491292164147</v>
      </c>
      <c r="O24" s="138">
        <v>5.653552934270837E-2</v>
      </c>
      <c r="P24" s="138">
        <v>5.0506244517984017E-3</v>
      </c>
      <c r="Q24" s="138">
        <v>2.0890855166931276E-3</v>
      </c>
      <c r="R24" s="138">
        <v>0.10983004001978514</v>
      </c>
      <c r="S24" s="138">
        <v>3.1716286929380319E-2</v>
      </c>
      <c r="T24" s="138">
        <v>0.21537540402137773</v>
      </c>
      <c r="U24" s="138">
        <v>2.518074262550228E-3</v>
      </c>
      <c r="V24" s="138">
        <v>2.2268725035340311</v>
      </c>
      <c r="W24" s="138">
        <v>0.11914495811126051</v>
      </c>
      <c r="X24" s="138">
        <v>1.3313382188253507E-2</v>
      </c>
      <c r="Y24" s="138">
        <v>3.0807480291230815E-2</v>
      </c>
      <c r="Z24" s="138">
        <v>7.2528074480162942E-3</v>
      </c>
      <c r="AA24" s="138">
        <v>2.9627158215390819E-3</v>
      </c>
      <c r="AB24" s="138">
        <v>5.4336385749039699E-2</v>
      </c>
      <c r="AC24" s="138">
        <v>5.901610379200002E-3</v>
      </c>
      <c r="AD24" s="138">
        <v>9.2868598766320006E-5</v>
      </c>
      <c r="AE24" s="55"/>
      <c r="AF24" s="147">
        <v>1665.0721031775124</v>
      </c>
      <c r="AG24" s="147" t="s">
        <v>430</v>
      </c>
      <c r="AH24" s="147">
        <v>3844.9718715192757</v>
      </c>
      <c r="AI24" s="147">
        <v>4330.2183924000001</v>
      </c>
      <c r="AJ24" s="147" t="s">
        <v>430</v>
      </c>
      <c r="AK24" s="147" t="s">
        <v>428</v>
      </c>
      <c r="AL24" s="45" t="s">
        <v>49</v>
      </c>
    </row>
    <row r="25" spans="1:38" s="2" customFormat="1" ht="26.25" customHeight="1" thickBot="1" x14ac:dyDescent="0.25">
      <c r="A25" s="65" t="s">
        <v>73</v>
      </c>
      <c r="B25" s="69" t="s">
        <v>74</v>
      </c>
      <c r="C25" s="71" t="s">
        <v>75</v>
      </c>
      <c r="D25" s="67"/>
      <c r="E25" s="138">
        <v>1.0341797370264554</v>
      </c>
      <c r="F25" s="138">
        <v>0.1287091965238254</v>
      </c>
      <c r="G25" s="138">
        <v>6.7491552981395975E-2</v>
      </c>
      <c r="H25" s="138" t="s">
        <v>442</v>
      </c>
      <c r="I25" s="138">
        <v>7.8737020831234957E-3</v>
      </c>
      <c r="J25" s="138">
        <v>7.8737020831234957E-3</v>
      </c>
      <c r="K25" s="138">
        <v>7.8737020831234957E-3</v>
      </c>
      <c r="L25" s="138">
        <v>3.7793769998992776E-3</v>
      </c>
      <c r="M25" s="138">
        <v>0.96223428492018837</v>
      </c>
      <c r="N25" s="138">
        <v>2.8346076025906531E-4</v>
      </c>
      <c r="O25" s="138">
        <v>2.12595570194299E-5</v>
      </c>
      <c r="P25" s="138">
        <v>4.2519114038859794E-4</v>
      </c>
      <c r="Q25" s="138">
        <v>1.0629778509714948E-4</v>
      </c>
      <c r="R25" s="138">
        <v>7.0865190064766336E-4</v>
      </c>
      <c r="S25" s="138">
        <v>7.7951709071242962E-4</v>
      </c>
      <c r="T25" s="138">
        <v>2.8346076025906534E-5</v>
      </c>
      <c r="U25" s="138">
        <v>3.8975854535621481E-4</v>
      </c>
      <c r="V25" s="138">
        <v>0.10275452559391118</v>
      </c>
      <c r="W25" s="138" t="s">
        <v>442</v>
      </c>
      <c r="X25" s="138" t="s">
        <v>442</v>
      </c>
      <c r="Y25" s="138" t="s">
        <v>442</v>
      </c>
      <c r="Z25" s="138" t="s">
        <v>442</v>
      </c>
      <c r="AA25" s="138" t="s">
        <v>442</v>
      </c>
      <c r="AB25" s="138" t="s">
        <v>442</v>
      </c>
      <c r="AC25" s="138" t="s">
        <v>428</v>
      </c>
      <c r="AD25" s="138" t="s">
        <v>428</v>
      </c>
      <c r="AE25" s="55"/>
      <c r="AF25" s="147">
        <v>3543.2595032383165</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1.8868605599093365E-2</v>
      </c>
      <c r="F26" s="138">
        <v>3.5066982908518681E-3</v>
      </c>
      <c r="G26" s="138">
        <v>1.2893153654199999E-3</v>
      </c>
      <c r="H26" s="138" t="s">
        <v>442</v>
      </c>
      <c r="I26" s="138">
        <v>1.0617354393438645E-4</v>
      </c>
      <c r="J26" s="138">
        <v>1.0617354393438645E-4</v>
      </c>
      <c r="K26" s="138">
        <v>1.0617354393438645E-4</v>
      </c>
      <c r="L26" s="138">
        <v>5.09633010885055E-5</v>
      </c>
      <c r="M26" s="138">
        <v>2.0798575746754682E-2</v>
      </c>
      <c r="N26" s="138">
        <v>0.5315658544498798</v>
      </c>
      <c r="O26" s="138">
        <v>1.8395983722987267E-6</v>
      </c>
      <c r="P26" s="138">
        <v>1.4369111149678238E-5</v>
      </c>
      <c r="Q26" s="138">
        <v>2.2490555651973369E-6</v>
      </c>
      <c r="R26" s="138">
        <v>1.8074160064278546E-5</v>
      </c>
      <c r="S26" s="138">
        <v>1.8140760070706402E-5</v>
      </c>
      <c r="T26" s="138">
        <v>2.1901232618304015E-6</v>
      </c>
      <c r="U26" s="138">
        <v>7.6017904057235707E-6</v>
      </c>
      <c r="V26" s="138">
        <v>1.9899760537648334E-3</v>
      </c>
      <c r="W26" s="138" t="s">
        <v>442</v>
      </c>
      <c r="X26" s="138" t="s">
        <v>442</v>
      </c>
      <c r="Y26" s="138" t="s">
        <v>442</v>
      </c>
      <c r="Z26" s="138" t="s">
        <v>442</v>
      </c>
      <c r="AA26" s="138" t="s">
        <v>442</v>
      </c>
      <c r="AB26" s="138" t="s">
        <v>442</v>
      </c>
      <c r="AC26" s="138" t="s">
        <v>428</v>
      </c>
      <c r="AD26" s="138" t="s">
        <v>428</v>
      </c>
      <c r="AE26" s="55"/>
      <c r="AF26" s="147">
        <v>67.804666988059395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13.139491876001019</v>
      </c>
      <c r="F27" s="138">
        <v>3.6125754282005635</v>
      </c>
      <c r="G27" s="138">
        <v>1.7511481606159143E-2</v>
      </c>
      <c r="H27" s="138">
        <v>1.0406790818116067</v>
      </c>
      <c r="I27" s="138">
        <v>0.5015303945373768</v>
      </c>
      <c r="J27" s="138">
        <v>0.50153039453737625</v>
      </c>
      <c r="K27" s="138">
        <v>0.50153039453737525</v>
      </c>
      <c r="L27" s="138">
        <v>0.33447800453105403</v>
      </c>
      <c r="M27" s="138">
        <v>58.694627037276668</v>
      </c>
      <c r="N27" s="138">
        <v>2.9594857913696142E-2</v>
      </c>
      <c r="O27" s="138">
        <v>2.6385952134172052E-4</v>
      </c>
      <c r="P27" s="138">
        <v>1.4299365880256961E-2</v>
      </c>
      <c r="Q27" s="138">
        <v>4.1836109562771751E-4</v>
      </c>
      <c r="R27" s="138">
        <v>1.4563967293657146E-2</v>
      </c>
      <c r="S27" s="138">
        <v>1.0067481121758785E-2</v>
      </c>
      <c r="T27" s="138">
        <v>2.695807291202727E-3</v>
      </c>
      <c r="U27" s="138">
        <v>3.0900314857199447E-4</v>
      </c>
      <c r="V27" s="138">
        <v>5.2339828331287287E-2</v>
      </c>
      <c r="W27" s="138">
        <v>1.0488124000000001</v>
      </c>
      <c r="X27" s="138">
        <v>4.0864761656699999E-2</v>
      </c>
      <c r="Y27" s="138">
        <v>4.5831114710000002E-2</v>
      </c>
      <c r="Z27" s="138">
        <v>3.5451588834299996E-2</v>
      </c>
      <c r="AA27" s="138">
        <v>4.0119702862199999E-2</v>
      </c>
      <c r="AB27" s="138">
        <v>0.16226716806320002</v>
      </c>
      <c r="AC27" s="138">
        <v>1.0488121999999999E-3</v>
      </c>
      <c r="AD27" s="138">
        <v>2.0977960000000001E-4</v>
      </c>
      <c r="AE27" s="55"/>
      <c r="AF27" s="147">
        <v>87227.546872327512</v>
      </c>
      <c r="AG27" s="147" t="s">
        <v>428</v>
      </c>
      <c r="AH27" s="147" t="s">
        <v>430</v>
      </c>
      <c r="AI27" s="147">
        <v>2425.403805119583</v>
      </c>
      <c r="AJ27" s="147" t="s">
        <v>430</v>
      </c>
      <c r="AK27" s="147" t="s">
        <v>428</v>
      </c>
      <c r="AL27" s="45" t="s">
        <v>49</v>
      </c>
    </row>
    <row r="28" spans="1:38" s="2" customFormat="1" ht="26.25" customHeight="1" thickBot="1" x14ac:dyDescent="0.25">
      <c r="A28" s="65" t="s">
        <v>78</v>
      </c>
      <c r="B28" s="65" t="s">
        <v>81</v>
      </c>
      <c r="C28" s="66" t="s">
        <v>82</v>
      </c>
      <c r="D28" s="67"/>
      <c r="E28" s="138">
        <v>8.1194309392137018</v>
      </c>
      <c r="F28" s="138">
        <v>0.43383910859057934</v>
      </c>
      <c r="G28" s="138">
        <v>6.9022167561504809E-3</v>
      </c>
      <c r="H28" s="138">
        <v>1.1326180915846177E-2</v>
      </c>
      <c r="I28" s="138">
        <v>0.35433454530624953</v>
      </c>
      <c r="J28" s="138">
        <v>0.35433454530624975</v>
      </c>
      <c r="K28" s="138">
        <v>0.35433454530624969</v>
      </c>
      <c r="L28" s="138">
        <v>0.25057086496882602</v>
      </c>
      <c r="M28" s="138">
        <v>2.2407218870535321</v>
      </c>
      <c r="N28" s="138">
        <v>2.9643031083062803E-4</v>
      </c>
      <c r="O28" s="138">
        <v>2.7821986260259124E-5</v>
      </c>
      <c r="P28" s="138">
        <v>2.9341131964172214E-3</v>
      </c>
      <c r="Q28" s="138">
        <v>5.5523833743156271E-5</v>
      </c>
      <c r="R28" s="138">
        <v>4.6964592229147874E-3</v>
      </c>
      <c r="S28" s="138">
        <v>3.1497210374123005E-3</v>
      </c>
      <c r="T28" s="138">
        <v>1.1309002670146603E-4</v>
      </c>
      <c r="U28" s="138">
        <v>5.5403694965794301E-5</v>
      </c>
      <c r="V28" s="138">
        <v>9.9690609305221178E-3</v>
      </c>
      <c r="W28" s="138">
        <v>0.41943130000000001</v>
      </c>
      <c r="X28" s="138">
        <v>1.5541002688400002E-2</v>
      </c>
      <c r="Y28" s="138">
        <v>1.7416670831499999E-2</v>
      </c>
      <c r="Z28" s="138">
        <v>1.36650058114E-2</v>
      </c>
      <c r="AA28" s="138">
        <v>1.44707549446E-2</v>
      </c>
      <c r="AB28" s="138">
        <v>6.1093434275899999E-2</v>
      </c>
      <c r="AC28" s="138">
        <v>4.194318E-4</v>
      </c>
      <c r="AD28" s="138">
        <v>8.3917600000000004E-5</v>
      </c>
      <c r="AE28" s="55"/>
      <c r="AF28" s="147">
        <v>23789.952033335849</v>
      </c>
      <c r="AG28" s="147" t="s">
        <v>428</v>
      </c>
      <c r="AH28" s="147" t="s">
        <v>430</v>
      </c>
      <c r="AI28" s="147">
        <v>805.63834279087268</v>
      </c>
      <c r="AJ28" s="147" t="s">
        <v>430</v>
      </c>
      <c r="AK28" s="147" t="s">
        <v>428</v>
      </c>
      <c r="AL28" s="45" t="s">
        <v>49</v>
      </c>
    </row>
    <row r="29" spans="1:38" s="2" customFormat="1" ht="26.25" customHeight="1" thickBot="1" x14ac:dyDescent="0.25">
      <c r="A29" s="65" t="s">
        <v>78</v>
      </c>
      <c r="B29" s="65" t="s">
        <v>83</v>
      </c>
      <c r="C29" s="66" t="s">
        <v>84</v>
      </c>
      <c r="D29" s="67"/>
      <c r="E29" s="138">
        <v>23.195701744532624</v>
      </c>
      <c r="F29" s="138">
        <v>0.66393059174408153</v>
      </c>
      <c r="G29" s="138">
        <v>1.2167481699838509E-2</v>
      </c>
      <c r="H29" s="138">
        <v>1.988050082840459E-2</v>
      </c>
      <c r="I29" s="138">
        <v>0.38762592695657133</v>
      </c>
      <c r="J29" s="138">
        <v>0.38762592695657133</v>
      </c>
      <c r="K29" s="138">
        <v>0.38762592695657128</v>
      </c>
      <c r="L29" s="138">
        <v>0.26613946305262715</v>
      </c>
      <c r="M29" s="138">
        <v>5.7493783927688176</v>
      </c>
      <c r="N29" s="138">
        <v>4.7300030405338387E-4</v>
      </c>
      <c r="O29" s="138">
        <v>4.8713537905870141E-5</v>
      </c>
      <c r="P29" s="138">
        <v>5.1605839047084044E-3</v>
      </c>
      <c r="Q29" s="138">
        <v>9.7402666905229622E-5</v>
      </c>
      <c r="R29" s="138">
        <v>8.2745401768944751E-3</v>
      </c>
      <c r="S29" s="138">
        <v>5.5488764913777478E-3</v>
      </c>
      <c r="T29" s="138">
        <v>1.9522028522114021E-4</v>
      </c>
      <c r="U29" s="138">
        <v>9.7378257998718975E-5</v>
      </c>
      <c r="V29" s="138">
        <v>1.7527354172574096E-2</v>
      </c>
      <c r="W29" s="138">
        <v>0.2564611</v>
      </c>
      <c r="X29" s="138">
        <v>4.0595694885000007E-3</v>
      </c>
      <c r="Y29" s="138">
        <v>2.4582948567199999E-2</v>
      </c>
      <c r="Z29" s="138">
        <v>2.7469753537100003E-2</v>
      </c>
      <c r="AA29" s="138">
        <v>6.3148858701000008E-3</v>
      </c>
      <c r="AB29" s="138">
        <v>6.24271574629E-2</v>
      </c>
      <c r="AC29" s="138">
        <v>2.2859700000000001E-4</v>
      </c>
      <c r="AD29" s="138">
        <v>4.6272200000000001E-5</v>
      </c>
      <c r="AE29" s="55"/>
      <c r="AF29" s="147">
        <v>41935.313550856132</v>
      </c>
      <c r="AG29" s="147" t="s">
        <v>428</v>
      </c>
      <c r="AH29" s="147" t="s">
        <v>430</v>
      </c>
      <c r="AI29" s="147">
        <v>1421.0278841604304</v>
      </c>
      <c r="AJ29" s="147" t="s">
        <v>430</v>
      </c>
      <c r="AK29" s="147" t="s">
        <v>428</v>
      </c>
      <c r="AL29" s="45" t="s">
        <v>49</v>
      </c>
    </row>
    <row r="30" spans="1:38" s="2" customFormat="1" ht="26.25" customHeight="1" thickBot="1" x14ac:dyDescent="0.25">
      <c r="A30" s="65" t="s">
        <v>78</v>
      </c>
      <c r="B30" s="65" t="s">
        <v>85</v>
      </c>
      <c r="C30" s="66" t="s">
        <v>86</v>
      </c>
      <c r="D30" s="67"/>
      <c r="E30" s="138">
        <v>2.8574776335379481E-2</v>
      </c>
      <c r="F30" s="138">
        <v>0.17151940067942478</v>
      </c>
      <c r="G30" s="138">
        <v>2.7827658233159588E-5</v>
      </c>
      <c r="H30" s="138">
        <v>2.7607135609663641E-4</v>
      </c>
      <c r="I30" s="138">
        <v>4.257449770284201E-3</v>
      </c>
      <c r="J30" s="138">
        <v>4.257449770284201E-3</v>
      </c>
      <c r="K30" s="138">
        <v>4.2574497702841984E-3</v>
      </c>
      <c r="L30" s="138">
        <v>6.2269261499367447E-4</v>
      </c>
      <c r="M30" s="138">
        <v>1.0917672768205382</v>
      </c>
      <c r="N30" s="138">
        <v>1.3087929320932038E-4</v>
      </c>
      <c r="O30" s="138">
        <v>7.369375459481197E-5</v>
      </c>
      <c r="P30" s="138">
        <v>4.2526644679635412E-5</v>
      </c>
      <c r="Q30" s="138">
        <v>1.466436023435704E-6</v>
      </c>
      <c r="R30" s="138">
        <v>3.3696833787820522E-4</v>
      </c>
      <c r="S30" s="138">
        <v>1.2428388994432323E-2</v>
      </c>
      <c r="T30" s="138">
        <v>5.1977719463807521E-4</v>
      </c>
      <c r="U30" s="138">
        <v>7.3374824197534826E-5</v>
      </c>
      <c r="V30" s="138">
        <v>7.3404312052863727E-3</v>
      </c>
      <c r="W30" s="138">
        <v>3.0829999999999998E-3</v>
      </c>
      <c r="X30" s="138">
        <v>4.5912760100000001E-5</v>
      </c>
      <c r="Y30" s="138">
        <v>6.0891283800000004E-5</v>
      </c>
      <c r="Z30" s="138">
        <v>3.4858386600000003E-5</v>
      </c>
      <c r="AA30" s="138">
        <v>6.8048958000000004E-5</v>
      </c>
      <c r="AB30" s="138">
        <v>2.0971138850000003E-4</v>
      </c>
      <c r="AC30" s="138">
        <v>3.0825000000000001E-6</v>
      </c>
      <c r="AD30" s="138">
        <v>1.3011999999999999E-6</v>
      </c>
      <c r="AE30" s="55"/>
      <c r="AF30" s="147">
        <v>216.16573061813372</v>
      </c>
      <c r="AG30" s="147" t="s">
        <v>428</v>
      </c>
      <c r="AH30" s="147" t="s">
        <v>430</v>
      </c>
      <c r="AI30" s="147">
        <v>4.9621865613765097</v>
      </c>
      <c r="AJ30" s="147" t="s">
        <v>430</v>
      </c>
      <c r="AK30" s="147" t="s">
        <v>428</v>
      </c>
      <c r="AL30" s="45" t="s">
        <v>49</v>
      </c>
    </row>
    <row r="31" spans="1:38" s="2" customFormat="1" ht="26.25" customHeight="1" thickBot="1" x14ac:dyDescent="0.25">
      <c r="A31" s="65" t="s">
        <v>78</v>
      </c>
      <c r="B31" s="65" t="s">
        <v>87</v>
      </c>
      <c r="C31" s="66" t="s">
        <v>88</v>
      </c>
      <c r="D31" s="67"/>
      <c r="E31" s="138" t="s">
        <v>428</v>
      </c>
      <c r="F31" s="138">
        <v>2.1356609827379329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0.6891720366979166</v>
      </c>
      <c r="J32" s="138">
        <v>1.3551927841598483</v>
      </c>
      <c r="K32" s="138">
        <v>1.7034975082770485</v>
      </c>
      <c r="L32" s="138">
        <v>0.14939916079357196</v>
      </c>
      <c r="M32" s="138" t="s">
        <v>428</v>
      </c>
      <c r="N32" s="138">
        <v>5.4680362723135412</v>
      </c>
      <c r="O32" s="138">
        <v>2.3521619188183854E-2</v>
      </c>
      <c r="P32" s="138">
        <v>0</v>
      </c>
      <c r="Q32" s="138">
        <v>6.2310410491014712E-2</v>
      </c>
      <c r="R32" s="138">
        <v>2.0454201758855342</v>
      </c>
      <c r="S32" s="138">
        <v>44.946820128452252</v>
      </c>
      <c r="T32" s="138">
        <v>0.31136170799333734</v>
      </c>
      <c r="U32" s="138">
        <v>3.4069950165540958E-2</v>
      </c>
      <c r="V32" s="138">
        <v>13.752492831159135</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55451.907007052359</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0.30307036282580896</v>
      </c>
      <c r="J33" s="138">
        <v>0.56124141264038729</v>
      </c>
      <c r="K33" s="138">
        <v>1.1224828252807746</v>
      </c>
      <c r="L33" s="138">
        <v>1.1898317947976208E-2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55451.907007052359</v>
      </c>
      <c r="AL33" s="45" t="s">
        <v>413</v>
      </c>
    </row>
    <row r="34" spans="1:38" s="2" customFormat="1" ht="26.25" customHeight="1" thickBot="1" x14ac:dyDescent="0.25">
      <c r="A34" s="65" t="s">
        <v>70</v>
      </c>
      <c r="B34" s="65" t="s">
        <v>93</v>
      </c>
      <c r="C34" s="66" t="s">
        <v>94</v>
      </c>
      <c r="D34" s="67"/>
      <c r="E34" s="138">
        <v>1.7800057200338124</v>
      </c>
      <c r="F34" s="138">
        <v>0.15795852286559597</v>
      </c>
      <c r="G34" s="138">
        <v>2.3370128093615182E-2</v>
      </c>
      <c r="H34" s="138">
        <v>2.3778702366863906E-4</v>
      </c>
      <c r="I34" s="138">
        <v>4.6538317489433642E-2</v>
      </c>
      <c r="J34" s="138">
        <v>4.8916187726120046E-2</v>
      </c>
      <c r="K34" s="138">
        <v>5.1633753710904479E-2</v>
      </c>
      <c r="L34" s="138">
        <v>3.3561939912087918E-2</v>
      </c>
      <c r="M34" s="138">
        <v>0.36347445046491972</v>
      </c>
      <c r="N34" s="138" t="s">
        <v>442</v>
      </c>
      <c r="O34" s="138">
        <v>3.3969574809805583E-4</v>
      </c>
      <c r="P34" s="138" t="s">
        <v>442</v>
      </c>
      <c r="Q34" s="138" t="s">
        <v>442</v>
      </c>
      <c r="R34" s="138">
        <v>1.6984787404902789E-3</v>
      </c>
      <c r="S34" s="138">
        <v>5.7748277176669478E-2</v>
      </c>
      <c r="T34" s="138">
        <v>2.3778702366863908E-3</v>
      </c>
      <c r="U34" s="138">
        <v>3.3969574809805583E-4</v>
      </c>
      <c r="V34" s="138">
        <v>3.3969574809805579E-2</v>
      </c>
      <c r="W34" s="138">
        <v>1.2790825380504368E-2</v>
      </c>
      <c r="X34" s="138">
        <v>1.0190872442941673E-3</v>
      </c>
      <c r="Y34" s="138">
        <v>1.6984787404902789E-3</v>
      </c>
      <c r="Z34" s="138">
        <v>1.5401450697729111E-3</v>
      </c>
      <c r="AA34" s="138">
        <v>3.5405633787883E-4</v>
      </c>
      <c r="AB34" s="138">
        <v>4.6117673924361878E-3</v>
      </c>
      <c r="AC34" s="138" t="s">
        <v>428</v>
      </c>
      <c r="AD34" s="138" t="s">
        <v>428</v>
      </c>
      <c r="AE34" s="55"/>
      <c r="AF34" s="147">
        <v>1471.1631507768509</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3.853761442916797</v>
      </c>
      <c r="F36" s="138">
        <v>0.1226420711331928</v>
      </c>
      <c r="G36" s="138">
        <v>4.8213916265557571E-2</v>
      </c>
      <c r="H36" s="138" t="s">
        <v>442</v>
      </c>
      <c r="I36" s="138">
        <v>6.0373278365074258E-2</v>
      </c>
      <c r="J36" s="138">
        <v>7.0980295965424989E-2</v>
      </c>
      <c r="K36" s="138">
        <v>7.0980295965424989E-2</v>
      </c>
      <c r="L36" s="138">
        <v>2.2003891749281745E-2</v>
      </c>
      <c r="M36" s="138">
        <v>0.26911174465797727</v>
      </c>
      <c r="N36" s="138">
        <v>9.1105538556086087E-3</v>
      </c>
      <c r="O36" s="138">
        <v>7.0081183504681595E-4</v>
      </c>
      <c r="P36" s="138">
        <v>2.1024355051404474E-3</v>
      </c>
      <c r="Q36" s="138">
        <v>2.8032473401872638E-3</v>
      </c>
      <c r="R36" s="138">
        <v>3.5040591752340798E-3</v>
      </c>
      <c r="S36" s="138">
        <v>6.16714414841198E-2</v>
      </c>
      <c r="T36" s="138">
        <v>7.0081183504681593E-2</v>
      </c>
      <c r="U36" s="138">
        <v>7.0081183504681595E-3</v>
      </c>
      <c r="V36" s="138">
        <v>8.4097420205617904E-2</v>
      </c>
      <c r="W36" s="138">
        <v>9.1105538556086087E-3</v>
      </c>
      <c r="X36" s="138">
        <v>1.4016236700936318E-4</v>
      </c>
      <c r="Y36" s="138">
        <v>1.4016236700936318E-4</v>
      </c>
      <c r="Z36" s="138">
        <v>7.0081183504681595E-4</v>
      </c>
      <c r="AA36" s="138">
        <v>7.0081183504681592E-5</v>
      </c>
      <c r="AB36" s="138">
        <v>1.0512177525702239E-3</v>
      </c>
      <c r="AC36" s="138">
        <v>5.6064946803745276E-3</v>
      </c>
      <c r="AD36" s="138">
        <v>2.6630849731779007E-3</v>
      </c>
      <c r="AE36" s="55"/>
      <c r="AF36" s="147">
        <v>3035.0940602635151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0.12321434306429706</v>
      </c>
      <c r="F37" s="138">
        <v>4.107144768809903E-3</v>
      </c>
      <c r="G37" s="138">
        <v>2.4410517108161998E-4</v>
      </c>
      <c r="H37" s="138" t="s">
        <v>442</v>
      </c>
      <c r="I37" s="138">
        <v>5.1339309610123787E-4</v>
      </c>
      <c r="J37" s="138">
        <v>5.1339309610123787E-4</v>
      </c>
      <c r="K37" s="138">
        <v>5.1339309610123787E-4</v>
      </c>
      <c r="L37" s="138">
        <v>1.2834827402530946E-5</v>
      </c>
      <c r="M37" s="138">
        <v>1.2321434306429705E-2</v>
      </c>
      <c r="N37" s="138">
        <v>3.8504482207592833E-6</v>
      </c>
      <c r="O37" s="138">
        <v>6.4174137012654722E-7</v>
      </c>
      <c r="P37" s="138">
        <v>2.5669654805061888E-4</v>
      </c>
      <c r="Q37" s="138">
        <v>3.0803585766074262E-4</v>
      </c>
      <c r="R37" s="138">
        <v>1.9508937651847035E-6</v>
      </c>
      <c r="S37" s="138">
        <v>1.9508937651847037E-7</v>
      </c>
      <c r="T37" s="138">
        <v>1.3091523950581561E-6</v>
      </c>
      <c r="U37" s="138">
        <v>2.8236620285568073E-5</v>
      </c>
      <c r="V37" s="138">
        <v>3.8504482207592833E-6</v>
      </c>
      <c r="W37" s="138" t="s">
        <v>428</v>
      </c>
      <c r="X37" s="138" t="s">
        <v>442</v>
      </c>
      <c r="Y37" s="138" t="s">
        <v>442</v>
      </c>
      <c r="Z37" s="138" t="s">
        <v>442</v>
      </c>
      <c r="AA37" s="138" t="s">
        <v>442</v>
      </c>
      <c r="AB37" s="138" t="s">
        <v>442</v>
      </c>
      <c r="AC37" s="138" t="s">
        <v>442</v>
      </c>
      <c r="AD37" s="138" t="s">
        <v>442</v>
      </c>
      <c r="AE37" s="55"/>
      <c r="AF37" s="147" t="s">
        <v>430</v>
      </c>
      <c r="AG37" s="147" t="s">
        <v>428</v>
      </c>
      <c r="AH37" s="147">
        <v>2566.9654805061887</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2.0146425270041379</v>
      </c>
      <c r="F39" s="138">
        <v>0.47541671823201515</v>
      </c>
      <c r="G39" s="138">
        <v>0.13469571418082757</v>
      </c>
      <c r="H39" s="138">
        <v>4.3112251558496364E-2</v>
      </c>
      <c r="I39" s="138">
        <v>0.15661519099496019</v>
      </c>
      <c r="J39" s="138">
        <v>0.18923204221173429</v>
      </c>
      <c r="K39" s="138">
        <v>0.22926147035395147</v>
      </c>
      <c r="L39" s="138">
        <v>6.4320047661386992E-2</v>
      </c>
      <c r="M39" s="138">
        <v>1.1123677189206678</v>
      </c>
      <c r="N39" s="138">
        <v>0.13348138573814902</v>
      </c>
      <c r="O39" s="138">
        <v>1.7064168668294175E-2</v>
      </c>
      <c r="P39" s="138">
        <v>3.0665947242137126E-3</v>
      </c>
      <c r="Q39" s="138">
        <v>8.2343794660646921E-3</v>
      </c>
      <c r="R39" s="138">
        <v>0.10742863112667185</v>
      </c>
      <c r="S39" s="138">
        <v>5.2377016213169127E-2</v>
      </c>
      <c r="T39" s="138">
        <v>1.6328944669180383</v>
      </c>
      <c r="U39" s="138">
        <v>2.2146626995834928E-3</v>
      </c>
      <c r="V39" s="138">
        <v>0.66139467388210249</v>
      </c>
      <c r="W39" s="138">
        <v>0.15643395635169235</v>
      </c>
      <c r="X39" s="138">
        <v>2.4079204804433013E-2</v>
      </c>
      <c r="Y39" s="138">
        <v>0.11335865635226944</v>
      </c>
      <c r="Z39" s="138">
        <v>1.6752829622484002E-2</v>
      </c>
      <c r="AA39" s="138">
        <v>1.4274862550402466E-2</v>
      </c>
      <c r="AB39" s="138">
        <v>0.16846555332958893</v>
      </c>
      <c r="AC39" s="138">
        <v>7.2123845662619961E-3</v>
      </c>
      <c r="AD39" s="138">
        <v>1.9304236864908589E-3</v>
      </c>
      <c r="AE39" s="55"/>
      <c r="AF39" s="147">
        <v>8998.7771841549184</v>
      </c>
      <c r="AG39" s="147">
        <v>11.302660096240603</v>
      </c>
      <c r="AH39" s="147">
        <v>14563.853750933975</v>
      </c>
      <c r="AI39" s="147">
        <v>1165.1959880674697</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5.2538574460505298</v>
      </c>
      <c r="F41" s="138">
        <v>11.397646574464456</v>
      </c>
      <c r="G41" s="138">
        <v>7.4994683831861986</v>
      </c>
      <c r="H41" s="138">
        <v>9.1436579067549817E-2</v>
      </c>
      <c r="I41" s="138">
        <v>7.5819814600823676</v>
      </c>
      <c r="J41" s="138">
        <v>7.5946052769174255</v>
      </c>
      <c r="K41" s="138">
        <v>8.2325228092952596</v>
      </c>
      <c r="L41" s="138">
        <v>0.64752012521653546</v>
      </c>
      <c r="M41" s="138">
        <v>94.89302848659888</v>
      </c>
      <c r="N41" s="138">
        <v>1.8565684522147039</v>
      </c>
      <c r="O41" s="138">
        <v>2.7534522482228499E-2</v>
      </c>
      <c r="P41" s="138">
        <v>7.9027794629723258E-2</v>
      </c>
      <c r="Q41" s="138">
        <v>3.0557528328266505E-2</v>
      </c>
      <c r="R41" s="138">
        <v>0.21585077576456863</v>
      </c>
      <c r="S41" s="138">
        <v>0.37705732254352736</v>
      </c>
      <c r="T41" s="138">
        <v>0.18504995533147614</v>
      </c>
      <c r="U41" s="138">
        <v>2.1926482075148472</v>
      </c>
      <c r="V41" s="138">
        <v>4.2308267306618195</v>
      </c>
      <c r="W41" s="138">
        <v>13.771361574313595</v>
      </c>
      <c r="X41" s="138">
        <v>3.1504954994603191</v>
      </c>
      <c r="Y41" s="138">
        <v>5.0804341386260239</v>
      </c>
      <c r="Z41" s="138">
        <v>2.2713792395404422</v>
      </c>
      <c r="AA41" s="138">
        <v>1.8472024208192008</v>
      </c>
      <c r="AB41" s="138">
        <v>12.349511298445986</v>
      </c>
      <c r="AC41" s="138">
        <v>1.6803605589566936E-2</v>
      </c>
      <c r="AD41" s="138">
        <v>3.1050349204138441</v>
      </c>
      <c r="AE41" s="55"/>
      <c r="AF41" s="147">
        <v>41407.51328724491</v>
      </c>
      <c r="AG41" s="147">
        <v>18264.642795386608</v>
      </c>
      <c r="AH41" s="147">
        <v>22431.963081313221</v>
      </c>
      <c r="AI41" s="147">
        <v>1095.9054112854476</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6.5903200671311876E-2</v>
      </c>
      <c r="F43" s="138">
        <v>6.590320067131188E-3</v>
      </c>
      <c r="G43" s="138">
        <v>1.0469037649933633E-2</v>
      </c>
      <c r="H43" s="138" t="s">
        <v>442</v>
      </c>
      <c r="I43" s="138">
        <v>1.0874028110766459E-2</v>
      </c>
      <c r="J43" s="138">
        <v>0</v>
      </c>
      <c r="K43" s="138">
        <v>1.0874028110766459E-2</v>
      </c>
      <c r="L43" s="138">
        <v>1.4169188144332054E-2</v>
      </c>
      <c r="M43" s="138">
        <v>2.6361280268524752E-2</v>
      </c>
      <c r="N43" s="138">
        <v>1.0544512107409899E-2</v>
      </c>
      <c r="O43" s="138">
        <v>1.9770960201393562E-4</v>
      </c>
      <c r="P43" s="138">
        <v>6.5903200671311879E-5</v>
      </c>
      <c r="Q43" s="138">
        <v>6.5903200671311871E-4</v>
      </c>
      <c r="R43" s="138">
        <v>8.4356096859279205E-3</v>
      </c>
      <c r="S43" s="138">
        <v>4.7450304483344554E-3</v>
      </c>
      <c r="T43" s="138">
        <v>0.17134832174541087</v>
      </c>
      <c r="U43" s="138">
        <v>6.5903200671311879E-5</v>
      </c>
      <c r="V43" s="138">
        <v>5.2722560537049497E-3</v>
      </c>
      <c r="W43" s="138">
        <v>3.9541920402787131E-3</v>
      </c>
      <c r="X43" s="138">
        <v>1.2521608127549256E-3</v>
      </c>
      <c r="Y43" s="138">
        <v>9.8854801006967828E-3</v>
      </c>
      <c r="Z43" s="138">
        <v>1.1203544114123021E-3</v>
      </c>
      <c r="AA43" s="138">
        <v>9.8854801006967828E-4</v>
      </c>
      <c r="AB43" s="138">
        <v>1.324654333493369E-2</v>
      </c>
      <c r="AC43" s="138">
        <v>1.4498704147688612E-4</v>
      </c>
      <c r="AD43" s="138">
        <v>8.5674160872705459E-8</v>
      </c>
      <c r="AE43" s="55"/>
      <c r="AF43" s="147">
        <v>659.03200671311879</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2.9641178659956391</v>
      </c>
      <c r="F44" s="138">
        <v>0.26921579199293544</v>
      </c>
      <c r="G44" s="138">
        <v>2.2821284746896032E-2</v>
      </c>
      <c r="H44" s="138">
        <v>1.0860130562046963E-3</v>
      </c>
      <c r="I44" s="138">
        <v>0.13065599338789441</v>
      </c>
      <c r="J44" s="138">
        <v>0</v>
      </c>
      <c r="K44" s="138">
        <v>0.13065599338789441</v>
      </c>
      <c r="L44" s="138">
        <v>0.13065599338789441</v>
      </c>
      <c r="M44" s="138">
        <v>1.1329642862524127</v>
      </c>
      <c r="N44" s="138" t="s">
        <v>442</v>
      </c>
      <c r="O44" s="138">
        <v>1.369551251881782E-3</v>
      </c>
      <c r="P44" s="138" t="s">
        <v>442</v>
      </c>
      <c r="Q44" s="138" t="s">
        <v>442</v>
      </c>
      <c r="R44" s="138">
        <v>6.8477562594089093E-3</v>
      </c>
      <c r="S44" s="138">
        <v>0.23282371281990291</v>
      </c>
      <c r="T44" s="138">
        <v>9.5868587631724733E-3</v>
      </c>
      <c r="U44" s="138">
        <v>1.369551251881782E-3</v>
      </c>
      <c r="V44" s="138">
        <v>0.13695512518817818</v>
      </c>
      <c r="W44" s="138" t="s">
        <v>442</v>
      </c>
      <c r="X44" s="138">
        <v>4.1086537556453461E-3</v>
      </c>
      <c r="Y44" s="138">
        <v>6.8477562594089093E-3</v>
      </c>
      <c r="Z44" s="138" t="s">
        <v>442</v>
      </c>
      <c r="AA44" s="138" t="s">
        <v>442</v>
      </c>
      <c r="AB44" s="138">
        <v>1.0956410015054256E-2</v>
      </c>
      <c r="AC44" s="138" t="s">
        <v>429</v>
      </c>
      <c r="AD44" s="138" t="s">
        <v>429</v>
      </c>
      <c r="AE44" s="55"/>
      <c r="AF44" s="147">
        <v>5931.2880604180691</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1.6668497506885283</v>
      </c>
      <c r="F45" s="138">
        <v>4.0401482876799504E-2</v>
      </c>
      <c r="G45" s="138">
        <v>1.5882915988192005E-2</v>
      </c>
      <c r="H45" s="138" t="s">
        <v>442</v>
      </c>
      <c r="I45" s="138">
        <v>2.4702620958957412E-2</v>
      </c>
      <c r="J45" s="138">
        <v>2.4702620958957412E-2</v>
      </c>
      <c r="K45" s="138">
        <v>2.4702620958957412E-2</v>
      </c>
      <c r="L45" s="138">
        <v>7.6578124972767969E-3</v>
      </c>
      <c r="M45" s="138">
        <v>8.8652396712520037E-2</v>
      </c>
      <c r="N45" s="138">
        <v>3.0012530137051062E-3</v>
      </c>
      <c r="O45" s="138">
        <v>2.308656164388543E-4</v>
      </c>
      <c r="P45" s="138">
        <v>6.9259684931656279E-4</v>
      </c>
      <c r="Q45" s="138">
        <v>9.234624657554172E-4</v>
      </c>
      <c r="R45" s="138">
        <v>1.1543280821942714E-3</v>
      </c>
      <c r="S45" s="138">
        <v>2.0316174246619176E-2</v>
      </c>
      <c r="T45" s="138">
        <v>2.308656164388543E-2</v>
      </c>
      <c r="U45" s="138">
        <v>2.3086561643885428E-3</v>
      </c>
      <c r="V45" s="138">
        <v>2.770387397266251E-2</v>
      </c>
      <c r="W45" s="138">
        <v>3.0012530137051062E-3</v>
      </c>
      <c r="X45" s="138">
        <v>4.6173123287770861E-5</v>
      </c>
      <c r="Y45" s="138">
        <v>2.308656164388543E-4</v>
      </c>
      <c r="Z45" s="138">
        <v>2.308656164388543E-4</v>
      </c>
      <c r="AA45" s="138">
        <v>2.3086561643885431E-5</v>
      </c>
      <c r="AB45" s="138">
        <v>5.3099091780936492E-4</v>
      </c>
      <c r="AC45" s="138">
        <v>1.8469249315108344E-3</v>
      </c>
      <c r="AD45" s="138">
        <v>8.7728934246764632E-4</v>
      </c>
      <c r="AE45" s="55"/>
      <c r="AF45" s="147">
        <v>999.83879571016826</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1.3216742556990825E-2</v>
      </c>
      <c r="J48" s="138">
        <v>0.13216742556990826</v>
      </c>
      <c r="K48" s="138">
        <v>0.3304185639247707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2.6210819999999999</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2.7522829055999996</v>
      </c>
      <c r="AL52" s="45" t="s">
        <v>132</v>
      </c>
    </row>
    <row r="53" spans="1:38" s="2" customFormat="1" ht="26.25" customHeight="1" thickBot="1" x14ac:dyDescent="0.25">
      <c r="A53" s="65" t="s">
        <v>119</v>
      </c>
      <c r="B53" s="69" t="s">
        <v>133</v>
      </c>
      <c r="C53" s="71" t="s">
        <v>134</v>
      </c>
      <c r="D53" s="68"/>
      <c r="E53" s="138" t="s">
        <v>428</v>
      </c>
      <c r="F53" s="138">
        <v>2.1188007378172258</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1.0643734483175968</v>
      </c>
      <c r="AL53" s="45" t="s">
        <v>135</v>
      </c>
    </row>
    <row r="54" spans="1:38" s="2" customFormat="1" ht="37.5" customHeight="1" thickBot="1" x14ac:dyDescent="0.25">
      <c r="A54" s="65" t="s">
        <v>119</v>
      </c>
      <c r="B54" s="69" t="s">
        <v>136</v>
      </c>
      <c r="C54" s="71" t="s">
        <v>137</v>
      </c>
      <c r="D54" s="68"/>
      <c r="E54" s="138" t="s">
        <v>428</v>
      </c>
      <c r="F54" s="138">
        <v>0.27137839445730855</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162977.63921802602</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0.34865715541279996</v>
      </c>
      <c r="J57" s="138">
        <v>0.62758287974303995</v>
      </c>
      <c r="K57" s="138">
        <v>0.69731431082559991</v>
      </c>
      <c r="L57" s="138">
        <v>1.0459714662384E-2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2681.97811856</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7.7294744978400002E-3</v>
      </c>
      <c r="J58" s="138">
        <v>5.1529829985600004E-2</v>
      </c>
      <c r="K58" s="138">
        <v>0.10305965997120001</v>
      </c>
      <c r="L58" s="138">
        <v>3.5555582690064E-5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257.64914992799999</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0.16048170647058824</v>
      </c>
      <c r="J60" s="138">
        <v>1.3201170647058826</v>
      </c>
      <c r="K60" s="138">
        <v>4.0898468120000002</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62.039185294117651</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3.5117171520922648E-2</v>
      </c>
      <c r="J61" s="138">
        <v>0.35117171520922646</v>
      </c>
      <c r="K61" s="138">
        <v>1.1713791184703892</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2045286.4935060362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2.1203511176470592E-8</v>
      </c>
      <c r="J62" s="138">
        <v>2.1203511176470591E-7</v>
      </c>
      <c r="K62" s="138">
        <v>4.2407022352941182E-7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35.339185294117648</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1.26E-2</v>
      </c>
      <c r="X63" s="138">
        <v>9.9468000000000004E-3</v>
      </c>
      <c r="Y63" s="138" t="s">
        <v>428</v>
      </c>
      <c r="Z63" s="138">
        <v>1.6542000000000002E-3</v>
      </c>
      <c r="AA63" s="138" t="s">
        <v>428</v>
      </c>
      <c r="AB63" s="138">
        <v>1.1601E-2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0.16600000000000001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5.6115119999999999E-3</v>
      </c>
      <c r="J71" s="138">
        <v>4.4892095999999999E-2</v>
      </c>
      <c r="K71" s="138">
        <v>0.14028780000000002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t="s">
        <v>430</v>
      </c>
      <c r="J73" s="138" t="s">
        <v>430</v>
      </c>
      <c r="K73" s="138" t="s">
        <v>430</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4.1000000000000005E-4</v>
      </c>
      <c r="O80" s="138">
        <v>2.0000000000000001E-4</v>
      </c>
      <c r="P80" s="138" t="s">
        <v>428</v>
      </c>
      <c r="Q80" s="138" t="s">
        <v>428</v>
      </c>
      <c r="R80" s="138" t="s">
        <v>428</v>
      </c>
      <c r="S80" s="138" t="s">
        <v>428</v>
      </c>
      <c r="T80" s="138" t="s">
        <v>428</v>
      </c>
      <c r="U80" s="138" t="s">
        <v>428</v>
      </c>
      <c r="V80" s="138">
        <v>1.5E-3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10.503249399999998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4645.3999999999996</v>
      </c>
      <c r="AL82" s="45" t="s">
        <v>219</v>
      </c>
    </row>
    <row r="83" spans="1:38" s="2" customFormat="1" ht="26.25" customHeight="1" thickBot="1" x14ac:dyDescent="0.25">
      <c r="A83" s="65" t="s">
        <v>53</v>
      </c>
      <c r="B83" s="76" t="s">
        <v>211</v>
      </c>
      <c r="C83" s="77" t="s">
        <v>212</v>
      </c>
      <c r="D83" s="67"/>
      <c r="E83" s="138" t="s">
        <v>442</v>
      </c>
      <c r="F83" s="138">
        <v>2.8799999999999999E-2</v>
      </c>
      <c r="G83" s="138" t="s">
        <v>442</v>
      </c>
      <c r="H83" s="138" t="s">
        <v>428</v>
      </c>
      <c r="I83" s="138">
        <v>0.18</v>
      </c>
      <c r="J83" s="138">
        <v>3.6</v>
      </c>
      <c r="K83" s="138">
        <v>27</v>
      </c>
      <c r="L83" s="138">
        <v>1.026E-2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3.4045311961203915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0.75411535346196357</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1.6393812031781816</v>
      </c>
      <c r="AL86" s="45" t="s">
        <v>219</v>
      </c>
    </row>
    <row r="87" spans="1:38" s="2" customFormat="1" ht="26.25" customHeight="1" thickBot="1" x14ac:dyDescent="0.25">
      <c r="A87" s="65" t="s">
        <v>208</v>
      </c>
      <c r="B87" s="71" t="s">
        <v>220</v>
      </c>
      <c r="C87" s="75" t="s">
        <v>221</v>
      </c>
      <c r="D87" s="67"/>
      <c r="E87" s="138" t="s">
        <v>428</v>
      </c>
      <c r="F87" s="138">
        <v>6.8529159940169018E-2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0.10949879682181857</v>
      </c>
      <c r="AL87" s="45" t="s">
        <v>219</v>
      </c>
    </row>
    <row r="88" spans="1:38" s="2" customFormat="1" ht="26.25" customHeight="1" thickBot="1" x14ac:dyDescent="0.25">
      <c r="A88" s="65" t="s">
        <v>208</v>
      </c>
      <c r="B88" s="71" t="s">
        <v>222</v>
      </c>
      <c r="C88" s="75" t="s">
        <v>223</v>
      </c>
      <c r="D88" s="67"/>
      <c r="E88" s="138" t="s">
        <v>442</v>
      </c>
      <c r="F88" s="138">
        <v>0.66237912613127414</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0.98032999999999992</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1.7486969750000001</v>
      </c>
      <c r="G90" s="138" t="s">
        <v>428</v>
      </c>
      <c r="H90" s="138" t="s">
        <v>428</v>
      </c>
      <c r="I90" s="138">
        <v>2.052E-2</v>
      </c>
      <c r="J90" s="138">
        <v>3.0779999999999998E-2</v>
      </c>
      <c r="K90" s="138">
        <v>3.7620000000000001E-2</v>
      </c>
      <c r="L90" s="138" t="s">
        <v>428</v>
      </c>
      <c r="M90" s="138" t="s">
        <v>428</v>
      </c>
      <c r="N90" s="138">
        <v>2.7065803866967251E-4</v>
      </c>
      <c r="O90" s="138">
        <v>3.7174718564268287E-2</v>
      </c>
      <c r="P90" s="138" t="s">
        <v>430</v>
      </c>
      <c r="Q90" s="138" t="s">
        <v>430</v>
      </c>
      <c r="R90" s="138">
        <v>0.15652513079691913</v>
      </c>
      <c r="S90" s="138">
        <v>6.3425287375001567</v>
      </c>
      <c r="T90" s="138">
        <v>0.25997845943300785</v>
      </c>
      <c r="U90" s="138">
        <v>3.7011671553021479E-2</v>
      </c>
      <c r="V90" s="138">
        <v>3.6701882231652596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34.200000000000003</v>
      </c>
      <c r="AL90" s="148" t="s">
        <v>439</v>
      </c>
    </row>
    <row r="91" spans="1:38" s="2" customFormat="1" ht="26.25" customHeight="1" thickBot="1" x14ac:dyDescent="0.25">
      <c r="A91" s="65" t="s">
        <v>208</v>
      </c>
      <c r="B91" s="69" t="s">
        <v>404</v>
      </c>
      <c r="C91" s="71" t="s">
        <v>228</v>
      </c>
      <c r="D91" s="67"/>
      <c r="E91" s="138">
        <v>6.9730073672000003E-3</v>
      </c>
      <c r="F91" s="138">
        <v>1.87240441344E-2</v>
      </c>
      <c r="G91" s="138">
        <v>1.105770584E-4</v>
      </c>
      <c r="H91" s="138">
        <v>1.6054707264E-2</v>
      </c>
      <c r="I91" s="138">
        <v>0.1063540912648</v>
      </c>
      <c r="J91" s="138">
        <v>0.10811087512640001</v>
      </c>
      <c r="K91" s="138">
        <v>0.1084737289836</v>
      </c>
      <c r="L91" s="138">
        <v>4.1780924928000007E-2</v>
      </c>
      <c r="M91" s="138">
        <v>0.21342188589400002</v>
      </c>
      <c r="N91" s="138">
        <v>2.8706097279999999E-2</v>
      </c>
      <c r="O91" s="138">
        <v>2.0944652545600007E-2</v>
      </c>
      <c r="P91" s="138">
        <v>2.0870504400000001E-6</v>
      </c>
      <c r="Q91" s="138">
        <v>4.86978436E-5</v>
      </c>
      <c r="R91" s="138">
        <v>5.7119275200000002E-4</v>
      </c>
      <c r="S91" s="138">
        <v>3.7147486944000004E-2</v>
      </c>
      <c r="T91" s="138">
        <v>1.1543678832000004E-2</v>
      </c>
      <c r="U91" s="138" t="s">
        <v>442</v>
      </c>
      <c r="V91" s="138">
        <v>1.9965110432000003E-2</v>
      </c>
      <c r="W91" s="138">
        <v>3.8686041600000006E-4</v>
      </c>
      <c r="X91" s="138">
        <v>5.1394000617599996E-3</v>
      </c>
      <c r="Y91" s="138">
        <v>2.5515081871999999E-3</v>
      </c>
      <c r="Z91" s="138">
        <v>2.5515081871999999E-3</v>
      </c>
      <c r="AA91" s="138">
        <v>2.5515081871999999E-3</v>
      </c>
      <c r="AB91" s="138">
        <v>1.2793924623359999E-2</v>
      </c>
      <c r="AC91" s="138" t="s">
        <v>442</v>
      </c>
      <c r="AD91" s="138" t="s">
        <v>442</v>
      </c>
      <c r="AE91" s="55"/>
      <c r="AF91" s="147" t="s">
        <v>428</v>
      </c>
      <c r="AG91" s="147" t="s">
        <v>428</v>
      </c>
      <c r="AH91" s="147" t="s">
        <v>428</v>
      </c>
      <c r="AI91" s="147" t="s">
        <v>428</v>
      </c>
      <c r="AJ91" s="147" t="s">
        <v>428</v>
      </c>
      <c r="AK91" s="147">
        <v>3868.6041600000003</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19.1333423136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5.4940340864886744E-8</v>
      </c>
      <c r="X98" s="138" t="s">
        <v>428</v>
      </c>
      <c r="Y98" s="138" t="s">
        <v>428</v>
      </c>
      <c r="Z98" s="138" t="s">
        <v>428</v>
      </c>
      <c r="AA98" s="138" t="s">
        <v>428</v>
      </c>
      <c r="AB98" s="138" t="s">
        <v>428</v>
      </c>
      <c r="AC98" s="138" t="s">
        <v>428</v>
      </c>
      <c r="AD98" s="138">
        <v>6.5796815407049994E-4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4.0453771850348097E-2</v>
      </c>
      <c r="F99" s="138">
        <v>8.8519461364340426</v>
      </c>
      <c r="G99" s="138" t="s">
        <v>428</v>
      </c>
      <c r="H99" s="138">
        <v>11.31015488553118</v>
      </c>
      <c r="I99" s="138">
        <v>0.21329342257275119</v>
      </c>
      <c r="J99" s="138">
        <v>0.3273681573905276</v>
      </c>
      <c r="K99" s="138">
        <v>0.62070787725986265</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1177.0455000000002</v>
      </c>
      <c r="AL99" s="45" t="s">
        <v>245</v>
      </c>
    </row>
    <row r="100" spans="1:38" s="2" customFormat="1" ht="26.25" customHeight="1" thickBot="1" x14ac:dyDescent="0.25">
      <c r="A100" s="65" t="s">
        <v>243</v>
      </c>
      <c r="B100" s="65" t="s">
        <v>246</v>
      </c>
      <c r="C100" s="66" t="s">
        <v>408</v>
      </c>
      <c r="D100" s="79"/>
      <c r="E100" s="138">
        <v>0.57833432673948992</v>
      </c>
      <c r="F100" s="138">
        <v>25.929052922295345</v>
      </c>
      <c r="G100" s="138" t="s">
        <v>428</v>
      </c>
      <c r="H100" s="138">
        <v>33.304635681966786</v>
      </c>
      <c r="I100" s="138">
        <v>0.44107217362742135</v>
      </c>
      <c r="J100" s="138">
        <v>0.67209361943208012</v>
      </c>
      <c r="K100" s="138">
        <v>1.0434085918459581</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5664.4519999999993</v>
      </c>
      <c r="AL100" s="45" t="s">
        <v>245</v>
      </c>
    </row>
    <row r="101" spans="1:38" s="2" customFormat="1" ht="26.25" customHeight="1" thickBot="1" x14ac:dyDescent="0.25">
      <c r="A101" s="65" t="s">
        <v>243</v>
      </c>
      <c r="B101" s="65" t="s">
        <v>247</v>
      </c>
      <c r="C101" s="66" t="s">
        <v>248</v>
      </c>
      <c r="D101" s="79"/>
      <c r="E101" s="138">
        <v>4.5036122004097463E-2</v>
      </c>
      <c r="F101" s="138">
        <v>0.189854684148173</v>
      </c>
      <c r="G101" s="138" t="s">
        <v>428</v>
      </c>
      <c r="H101" s="138">
        <v>0.89937779364153514</v>
      </c>
      <c r="I101" s="138">
        <v>7.6379775714262499E-3</v>
      </c>
      <c r="J101" s="138">
        <v>2.5160396705874704E-2</v>
      </c>
      <c r="K101" s="138">
        <v>6.2900991764686762E-2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5018.5014694793572</v>
      </c>
      <c r="AL101" s="45" t="s">
        <v>245</v>
      </c>
    </row>
    <row r="102" spans="1:38" s="2" customFormat="1" ht="26.25" customHeight="1" thickBot="1" x14ac:dyDescent="0.25">
      <c r="A102" s="65" t="s">
        <v>243</v>
      </c>
      <c r="B102" s="65" t="s">
        <v>249</v>
      </c>
      <c r="C102" s="66" t="s">
        <v>386</v>
      </c>
      <c r="D102" s="79"/>
      <c r="E102" s="138">
        <v>2.2617124625142855E-3</v>
      </c>
      <c r="F102" s="138">
        <v>1.1271491932625703</v>
      </c>
      <c r="G102" s="138" t="s">
        <v>428</v>
      </c>
      <c r="H102" s="138">
        <v>4.4809568319822217</v>
      </c>
      <c r="I102" s="138">
        <v>7.8735999999999997E-3</v>
      </c>
      <c r="J102" s="138">
        <v>0.17803050000000001</v>
      </c>
      <c r="K102" s="138">
        <v>1.2150464999999999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1530.3</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1.0245696640529883E-3</v>
      </c>
      <c r="F104" s="138">
        <v>1.3660740023544813E-3</v>
      </c>
      <c r="G104" s="138" t="s">
        <v>428</v>
      </c>
      <c r="H104" s="138">
        <v>1.4021427943619186E-2</v>
      </c>
      <c r="I104" s="138">
        <v>1.5837185095890412E-5</v>
      </c>
      <c r="J104" s="138">
        <v>5.2169550904109591E-5</v>
      </c>
      <c r="K104" s="138">
        <v>1.3042387726027395E-4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8.6</v>
      </c>
      <c r="AL104" s="45" t="s">
        <v>245</v>
      </c>
    </row>
    <row r="105" spans="1:38" s="2" customFormat="1" ht="26.25" customHeight="1" thickBot="1" x14ac:dyDescent="0.25">
      <c r="A105" s="65" t="s">
        <v>243</v>
      </c>
      <c r="B105" s="65" t="s">
        <v>254</v>
      </c>
      <c r="C105" s="66" t="s">
        <v>255</v>
      </c>
      <c r="D105" s="79"/>
      <c r="E105" s="138">
        <v>3.4634162647232881E-2</v>
      </c>
      <c r="F105" s="138">
        <v>0.17512725841536531</v>
      </c>
      <c r="G105" s="138" t="s">
        <v>428</v>
      </c>
      <c r="H105" s="138">
        <v>0.81143431966637969</v>
      </c>
      <c r="I105" s="138">
        <v>6.5589041095890409E-3</v>
      </c>
      <c r="J105" s="138">
        <v>1.0306849315068492E-2</v>
      </c>
      <c r="K105" s="138">
        <v>2.2487671232876712E-2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95</v>
      </c>
      <c r="AL105" s="45" t="s">
        <v>245</v>
      </c>
    </row>
    <row r="106" spans="1:38" s="2" customFormat="1" ht="26.25" customHeight="1" thickBot="1" x14ac:dyDescent="0.25">
      <c r="A106" s="65" t="s">
        <v>243</v>
      </c>
      <c r="B106" s="65" t="s">
        <v>256</v>
      </c>
      <c r="C106" s="66" t="s">
        <v>257</v>
      </c>
      <c r="D106" s="79"/>
      <c r="E106" s="138">
        <v>2.0134214170520544E-3</v>
      </c>
      <c r="F106" s="138">
        <v>8.1423968169983957E-3</v>
      </c>
      <c r="G106" s="138" t="s">
        <v>428</v>
      </c>
      <c r="H106" s="138">
        <v>4.7171899444720146E-2</v>
      </c>
      <c r="I106" s="138">
        <v>3.9945205479452055E-4</v>
      </c>
      <c r="J106" s="138">
        <v>6.3912328767123288E-4</v>
      </c>
      <c r="K106" s="138">
        <v>1.3581369863013696E-3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8.1</v>
      </c>
      <c r="AL106" s="45" t="s">
        <v>245</v>
      </c>
    </row>
    <row r="107" spans="1:38" s="2" customFormat="1" ht="26.25" customHeight="1" thickBot="1" x14ac:dyDescent="0.25">
      <c r="A107" s="65" t="s">
        <v>243</v>
      </c>
      <c r="B107" s="65" t="s">
        <v>258</v>
      </c>
      <c r="C107" s="66" t="s">
        <v>379</v>
      </c>
      <c r="D107" s="79"/>
      <c r="E107" s="138">
        <v>3.2499913486722667E-2</v>
      </c>
      <c r="F107" s="138">
        <v>0.48124428000000008</v>
      </c>
      <c r="G107" s="138" t="s">
        <v>428</v>
      </c>
      <c r="H107" s="138">
        <v>0.39635764056633516</v>
      </c>
      <c r="I107" s="138">
        <v>8.7498960000000001E-3</v>
      </c>
      <c r="J107" s="138">
        <v>0.11666528000000001</v>
      </c>
      <c r="K107" s="138">
        <v>0.55416007999999994</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2916.6320000000001</v>
      </c>
      <c r="AL107" s="45" t="s">
        <v>245</v>
      </c>
    </row>
    <row r="108" spans="1:38" s="2" customFormat="1" ht="26.25" customHeight="1" thickBot="1" x14ac:dyDescent="0.25">
      <c r="A108" s="65" t="s">
        <v>243</v>
      </c>
      <c r="B108" s="65" t="s">
        <v>259</v>
      </c>
      <c r="C108" s="66" t="s">
        <v>380</v>
      </c>
      <c r="D108" s="79"/>
      <c r="E108" s="138">
        <v>7.8135461592623995E-2</v>
      </c>
      <c r="F108" s="138">
        <v>1.3097194559999998</v>
      </c>
      <c r="G108" s="138" t="s">
        <v>428</v>
      </c>
      <c r="H108" s="138">
        <v>1.63387829565864</v>
      </c>
      <c r="I108" s="138">
        <v>2.4254063999999999E-2</v>
      </c>
      <c r="J108" s="138">
        <v>0.24254064</v>
      </c>
      <c r="K108" s="138">
        <v>0.48508128</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12127.031999999999</v>
      </c>
      <c r="AL108" s="45" t="s">
        <v>245</v>
      </c>
    </row>
    <row r="109" spans="1:38" s="2" customFormat="1" ht="26.25" customHeight="1" thickBot="1" x14ac:dyDescent="0.25">
      <c r="A109" s="65" t="s">
        <v>243</v>
      </c>
      <c r="B109" s="65" t="s">
        <v>260</v>
      </c>
      <c r="C109" s="66" t="s">
        <v>381</v>
      </c>
      <c r="D109" s="79"/>
      <c r="E109" s="138">
        <v>2.7296583175680008E-2</v>
      </c>
      <c r="F109" s="138">
        <v>0.58127914110000001</v>
      </c>
      <c r="G109" s="138" t="s">
        <v>428</v>
      </c>
      <c r="H109" s="138">
        <v>0.78530170059264015</v>
      </c>
      <c r="I109" s="138">
        <v>2.3774198000000003E-2</v>
      </c>
      <c r="J109" s="138">
        <v>0.13075808900000002</v>
      </c>
      <c r="K109" s="138">
        <v>0.13075808900000002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1188.7099000000001</v>
      </c>
      <c r="AL109" s="45" t="s">
        <v>245</v>
      </c>
    </row>
    <row r="110" spans="1:38" s="2" customFormat="1" ht="26.25" customHeight="1" thickBot="1" x14ac:dyDescent="0.25">
      <c r="A110" s="65" t="s">
        <v>243</v>
      </c>
      <c r="B110" s="65" t="s">
        <v>261</v>
      </c>
      <c r="C110" s="66" t="s">
        <v>382</v>
      </c>
      <c r="D110" s="79"/>
      <c r="E110" s="138">
        <v>4.0752853299911348E-3</v>
      </c>
      <c r="F110" s="138">
        <v>0.14173567200000001</v>
      </c>
      <c r="G110" s="138" t="s">
        <v>428</v>
      </c>
      <c r="H110" s="138">
        <v>8.5161777210441089E-2</v>
      </c>
      <c r="I110" s="138">
        <v>5.3262633333333335E-3</v>
      </c>
      <c r="J110" s="138">
        <v>4.1357286666666673E-2</v>
      </c>
      <c r="K110" s="138">
        <v>4.1357286666666673E-2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289.84800000000001</v>
      </c>
      <c r="AL110" s="45" t="s">
        <v>245</v>
      </c>
    </row>
    <row r="111" spans="1:38" s="2" customFormat="1" ht="26.25" customHeight="1" thickBot="1" x14ac:dyDescent="0.25">
      <c r="A111" s="65" t="s">
        <v>243</v>
      </c>
      <c r="B111" s="65" t="s">
        <v>262</v>
      </c>
      <c r="C111" s="66" t="s">
        <v>376</v>
      </c>
      <c r="D111" s="79"/>
      <c r="E111" s="138">
        <v>6.4384576977725818E-3</v>
      </c>
      <c r="F111" s="138">
        <v>0.38377449999999996</v>
      </c>
      <c r="G111" s="138" t="s">
        <v>428</v>
      </c>
      <c r="H111" s="138">
        <v>0.22715891535460553</v>
      </c>
      <c r="I111" s="138">
        <v>8.3019999999999991E-4</v>
      </c>
      <c r="J111" s="138">
        <v>1.6010999999999998E-3</v>
      </c>
      <c r="K111" s="138">
        <v>3.5579999999999995E-3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199.96666666666667</v>
      </c>
      <c r="AL111" s="45" t="s">
        <v>245</v>
      </c>
    </row>
    <row r="112" spans="1:38" s="2" customFormat="1" ht="26.25" customHeight="1" thickBot="1" x14ac:dyDescent="0.25">
      <c r="A112" s="65" t="s">
        <v>263</v>
      </c>
      <c r="B112" s="65" t="s">
        <v>264</v>
      </c>
      <c r="C112" s="66" t="s">
        <v>265</v>
      </c>
      <c r="D112" s="67"/>
      <c r="E112" s="138">
        <v>12.765489842287046</v>
      </c>
      <c r="F112" s="138" t="s">
        <v>428</v>
      </c>
      <c r="G112" s="138" t="s">
        <v>428</v>
      </c>
      <c r="H112" s="138">
        <v>13.990935</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331784000</v>
      </c>
      <c r="AL112" s="45" t="s">
        <v>418</v>
      </c>
    </row>
    <row r="113" spans="1:38" s="2" customFormat="1" ht="26.25" customHeight="1" thickBot="1" x14ac:dyDescent="0.25">
      <c r="A113" s="65" t="s">
        <v>263</v>
      </c>
      <c r="B113" s="80" t="s">
        <v>266</v>
      </c>
      <c r="C113" s="81" t="s">
        <v>267</v>
      </c>
      <c r="D113" s="67"/>
      <c r="E113" s="138">
        <v>6.4248771893412133</v>
      </c>
      <c r="F113" s="138" t="s">
        <v>429</v>
      </c>
      <c r="G113" s="138" t="s">
        <v>428</v>
      </c>
      <c r="H113" s="138">
        <v>37.41753951366718</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166987.04708745258</v>
      </c>
      <c r="AL113" s="148" t="s">
        <v>435</v>
      </c>
    </row>
    <row r="114" spans="1:38" s="2" customFormat="1" ht="26.25" customHeight="1" thickBot="1" x14ac:dyDescent="0.25">
      <c r="A114" s="65" t="s">
        <v>263</v>
      </c>
      <c r="B114" s="80" t="s">
        <v>268</v>
      </c>
      <c r="C114" s="81" t="s">
        <v>387</v>
      </c>
      <c r="D114" s="67"/>
      <c r="E114" s="138">
        <v>8.1727314302359466E-2</v>
      </c>
      <c r="F114" s="138" t="s">
        <v>442</v>
      </c>
      <c r="G114" s="138" t="s">
        <v>428</v>
      </c>
      <c r="H114" s="138">
        <v>0.27613949999999998</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2124150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9.6326166075811468</v>
      </c>
      <c r="F116" s="138" t="s">
        <v>429</v>
      </c>
      <c r="G116" s="138" t="s">
        <v>428</v>
      </c>
      <c r="H116" s="138">
        <v>11.137522314723642</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250358.43575252275</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4.5248589999999998E-2</v>
      </c>
      <c r="J119" s="138">
        <v>1.1455895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1402.8779999999999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1.0391600000000001E-2</v>
      </c>
      <c r="J120" s="138">
        <v>6.4947500000000005E-2</v>
      </c>
      <c r="K120" s="138">
        <v>0.25979000000000002</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2597.9</v>
      </c>
      <c r="AL120" s="148" t="s">
        <v>434</v>
      </c>
    </row>
    <row r="121" spans="1:38" s="2" customFormat="1" ht="26.25" customHeight="1" thickBot="1" x14ac:dyDescent="0.25">
      <c r="A121" s="65" t="s">
        <v>263</v>
      </c>
      <c r="B121" s="65" t="s">
        <v>279</v>
      </c>
      <c r="C121" s="71" t="s">
        <v>280</v>
      </c>
      <c r="D121" s="68"/>
      <c r="E121" s="138" t="s">
        <v>442</v>
      </c>
      <c r="F121" s="138">
        <v>4.6324543879547813</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2.151585118302755</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0.25975585553996933</v>
      </c>
      <c r="G125" s="138" t="s">
        <v>428</v>
      </c>
      <c r="H125" s="138" t="s">
        <v>428</v>
      </c>
      <c r="I125" s="138">
        <v>2.0323823190000007E-5</v>
      </c>
      <c r="J125" s="138">
        <v>1.3487628117000002E-4</v>
      </c>
      <c r="K125" s="138">
        <v>2.8514939809000004E-4</v>
      </c>
      <c r="L125" s="138" t="s">
        <v>442</v>
      </c>
      <c r="M125" s="138" t="s">
        <v>428</v>
      </c>
      <c r="N125" s="138" t="s">
        <v>428</v>
      </c>
      <c r="O125" s="138" t="s">
        <v>428</v>
      </c>
      <c r="P125" s="138">
        <v>2.2283909545085273E-2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615.8734300000001</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5.74572E-2</v>
      </c>
      <c r="I126" s="138" t="s">
        <v>442</v>
      </c>
      <c r="J126" s="138" t="s">
        <v>442</v>
      </c>
      <c r="K126" s="138" t="s">
        <v>442</v>
      </c>
      <c r="L126" s="138" t="s">
        <v>442</v>
      </c>
      <c r="M126" s="138">
        <v>0.13406680000000001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4.5792032000000005E-3</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1.141527E-2</v>
      </c>
      <c r="F129" s="138">
        <v>9.7095400000000012E-2</v>
      </c>
      <c r="G129" s="138">
        <v>6.1668699999999999E-4</v>
      </c>
      <c r="H129" s="138" t="s">
        <v>442</v>
      </c>
      <c r="I129" s="138">
        <v>5.2484000000000001E-5</v>
      </c>
      <c r="J129" s="138">
        <v>9.1847000000000003E-5</v>
      </c>
      <c r="K129" s="138">
        <v>1.3121000000000001E-4</v>
      </c>
      <c r="L129" s="138">
        <v>1.8369400000000002E-6</v>
      </c>
      <c r="M129" s="138">
        <v>9.1847000000000012E-4</v>
      </c>
      <c r="N129" s="138">
        <v>1.7057299999999997E-2</v>
      </c>
      <c r="O129" s="138">
        <v>1.3121000000000001E-3</v>
      </c>
      <c r="P129" s="138">
        <v>7.3477600000000014E-4</v>
      </c>
      <c r="Q129" s="138">
        <v>0.64743394709652491</v>
      </c>
      <c r="R129" s="138">
        <v>0.62564987739330735</v>
      </c>
      <c r="S129" s="138">
        <v>0.3451861392514799</v>
      </c>
      <c r="T129" s="138">
        <v>1.8369400000000002E-3</v>
      </c>
      <c r="U129" s="138" t="s">
        <v>430</v>
      </c>
      <c r="V129" s="138" t="s">
        <v>442</v>
      </c>
      <c r="W129" s="138">
        <v>4.6063498295E-3</v>
      </c>
      <c r="X129" s="138">
        <v>1.96815E-6</v>
      </c>
      <c r="Y129" s="138">
        <v>8.5286500000000001E-6</v>
      </c>
      <c r="Z129" s="138">
        <v>8.5286500000000001E-6</v>
      </c>
      <c r="AA129" s="138" t="s">
        <v>442</v>
      </c>
      <c r="AB129" s="138">
        <v>1.9025449999999999E-5</v>
      </c>
      <c r="AC129" s="138">
        <v>6.5605000000000004E-3</v>
      </c>
      <c r="AD129" s="138">
        <v>1.0063807000000001E-2</v>
      </c>
      <c r="AE129" s="55"/>
      <c r="AF129" s="147" t="s">
        <v>428</v>
      </c>
      <c r="AG129" s="147" t="s">
        <v>428</v>
      </c>
      <c r="AH129" s="147" t="s">
        <v>428</v>
      </c>
      <c r="AI129" s="147" t="s">
        <v>428</v>
      </c>
      <c r="AJ129" s="147" t="s">
        <v>428</v>
      </c>
      <c r="AK129" s="147">
        <v>13.121</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3.7265249999999996E-3</v>
      </c>
      <c r="F133" s="138">
        <v>5.8720999999999996E-5</v>
      </c>
      <c r="G133" s="138">
        <v>5.1042099999999994E-4</v>
      </c>
      <c r="H133" s="138" t="s">
        <v>442</v>
      </c>
      <c r="I133" s="138">
        <v>1.5673990000000001E-4</v>
      </c>
      <c r="J133" s="138">
        <v>1.5673990000000001E-4</v>
      </c>
      <c r="K133" s="138">
        <v>1.7417551999999997E-4</v>
      </c>
      <c r="L133" s="138" t="s">
        <v>442</v>
      </c>
      <c r="M133" s="138">
        <v>6.3238000000000009E-4</v>
      </c>
      <c r="N133" s="138">
        <v>1.3564550999999999E-4</v>
      </c>
      <c r="O133" s="138">
        <v>2.2720509999999998E-5</v>
      </c>
      <c r="P133" s="138">
        <v>6.7303300000000005E-3</v>
      </c>
      <c r="Q133" s="138">
        <v>6.1476370000000004E-5</v>
      </c>
      <c r="R133" s="138">
        <v>6.1250520000000007E-5</v>
      </c>
      <c r="S133" s="138">
        <v>5.6146309999999995E-5</v>
      </c>
      <c r="T133" s="138">
        <v>7.8279610000000003E-5</v>
      </c>
      <c r="U133" s="138">
        <v>8.9346259999999999E-5</v>
      </c>
      <c r="V133" s="138">
        <v>7.2326204000000007E-4</v>
      </c>
      <c r="W133" s="138">
        <v>1.21959E-4</v>
      </c>
      <c r="X133" s="138">
        <v>5.96244E-8</v>
      </c>
      <c r="Y133" s="138">
        <v>3.2567569999999999E-8</v>
      </c>
      <c r="Z133" s="138">
        <v>2.9089480000000001E-8</v>
      </c>
      <c r="AA133" s="138">
        <v>3.1573830000000001E-8</v>
      </c>
      <c r="AB133" s="138">
        <v>1.5285528000000001E-7</v>
      </c>
      <c r="AC133" s="138">
        <v>6.7754999999999996E-4</v>
      </c>
      <c r="AD133" s="138">
        <v>1.8519699999999999E-3</v>
      </c>
      <c r="AE133" s="55"/>
      <c r="AF133" s="147" t="s">
        <v>428</v>
      </c>
      <c r="AG133" s="147" t="s">
        <v>428</v>
      </c>
      <c r="AH133" s="147" t="s">
        <v>428</v>
      </c>
      <c r="AI133" s="147" t="s">
        <v>428</v>
      </c>
      <c r="AJ133" s="147" t="s">
        <v>428</v>
      </c>
      <c r="AK133" s="147">
        <v>4517</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0.45247679999999979</v>
      </c>
      <c r="X135" s="138">
        <v>1.3498891199999996E-4</v>
      </c>
      <c r="Y135" s="138">
        <v>6.1084367999999969E-4</v>
      </c>
      <c r="Z135" s="138">
        <v>6.1084367999999969E-4</v>
      </c>
      <c r="AA135" s="138" t="s">
        <v>442</v>
      </c>
      <c r="AB135" s="138">
        <v>1.3566762719999994E-3</v>
      </c>
      <c r="AC135" s="138" t="s">
        <v>442</v>
      </c>
      <c r="AD135" s="138">
        <v>0.76921055999999965</v>
      </c>
      <c r="AE135" s="55"/>
      <c r="AF135" s="147" t="s">
        <v>428</v>
      </c>
      <c r="AG135" s="147" t="s">
        <v>428</v>
      </c>
      <c r="AH135" s="147" t="s">
        <v>428</v>
      </c>
      <c r="AI135" s="147" t="s">
        <v>428</v>
      </c>
      <c r="AJ135" s="147" t="s">
        <v>428</v>
      </c>
      <c r="AK135" s="147">
        <v>1.5082559999999994</v>
      </c>
      <c r="AL135" s="148" t="s">
        <v>432</v>
      </c>
    </row>
    <row r="136" spans="1:38" s="2" customFormat="1" ht="26.25" customHeight="1" thickBot="1" x14ac:dyDescent="0.25">
      <c r="A136" s="65" t="s">
        <v>288</v>
      </c>
      <c r="B136" s="65" t="s">
        <v>313</v>
      </c>
      <c r="C136" s="66" t="s">
        <v>314</v>
      </c>
      <c r="D136" s="67"/>
      <c r="E136" s="138" t="s">
        <v>428</v>
      </c>
      <c r="F136" s="138">
        <v>5.5499580871936635E-3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0.20288875999999997</v>
      </c>
      <c r="J139" s="138">
        <v>0.20288875999999997</v>
      </c>
      <c r="K139" s="138">
        <v>0.20288875999999997</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2.5592758260890354</v>
      </c>
      <c r="X139" s="138">
        <v>1.3225570138029035E-2</v>
      </c>
      <c r="Y139" s="138">
        <v>1.5400524065782227E-2</v>
      </c>
      <c r="Z139" s="138">
        <v>5.2570975203904725E-3</v>
      </c>
      <c r="AA139" s="138">
        <v>9.1826546478211007E-4</v>
      </c>
      <c r="AB139" s="138">
        <v>3.4801457188983843E-2</v>
      </c>
      <c r="AC139" s="138" t="s">
        <v>442</v>
      </c>
      <c r="AD139" s="138">
        <v>2.5419580255223746</v>
      </c>
      <c r="AE139" s="55"/>
      <c r="AF139" s="147" t="s">
        <v>428</v>
      </c>
      <c r="AG139" s="147" t="s">
        <v>428</v>
      </c>
      <c r="AH139" s="147" t="s">
        <v>428</v>
      </c>
      <c r="AI139" s="147" t="s">
        <v>428</v>
      </c>
      <c r="AJ139" s="147" t="s">
        <v>428</v>
      </c>
      <c r="AK139" s="147">
        <v>4.4225439265553401</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113.89923256229253</v>
      </c>
      <c r="F141" s="19">
        <f t="shared" ref="F141:AD141" si="0">SUM(F14:F140)</f>
        <v>109.33147366577825</v>
      </c>
      <c r="G141" s="19">
        <f t="shared" si="0"/>
        <v>17.996042307960263</v>
      </c>
      <c r="H141" s="19">
        <f t="shared" si="0"/>
        <v>118.22569375754708</v>
      </c>
      <c r="I141" s="19">
        <f t="shared" si="0"/>
        <v>14.041859867243868</v>
      </c>
      <c r="J141" s="19">
        <f t="shared" si="0"/>
        <v>22.772946400163246</v>
      </c>
      <c r="K141" s="19">
        <f t="shared" si="0"/>
        <v>53.662173689528395</v>
      </c>
      <c r="L141" s="19">
        <f t="shared" si="0"/>
        <v>2.3981038280532805</v>
      </c>
      <c r="M141" s="19">
        <f t="shared" si="0"/>
        <v>192.41389966224952</v>
      </c>
      <c r="N141" s="19">
        <f t="shared" si="0"/>
        <v>9.2502902796710966</v>
      </c>
      <c r="O141" s="19">
        <f t="shared" si="0"/>
        <v>0.30581119684368474</v>
      </c>
      <c r="P141" s="19">
        <f t="shared" si="0"/>
        <v>0.3579244138378424</v>
      </c>
      <c r="Q141" s="19">
        <f t="shared" si="0"/>
        <v>1.4961439795998568</v>
      </c>
      <c r="R141" s="19">
        <f>SUM(R14:R140)</f>
        <v>3.9747104944439364</v>
      </c>
      <c r="S141" s="19">
        <f t="shared" si="0"/>
        <v>53.326920397040361</v>
      </c>
      <c r="T141" s="19">
        <f t="shared" si="0"/>
        <v>5.3754295721518579</v>
      </c>
      <c r="U141" s="19">
        <f t="shared" si="0"/>
        <v>4.2990844417368637</v>
      </c>
      <c r="V141" s="19">
        <f t="shared" si="0"/>
        <v>28.882201298734905</v>
      </c>
      <c r="W141" s="19">
        <f t="shared" si="0"/>
        <v>19.731948788747783</v>
      </c>
      <c r="X141" s="19">
        <f t="shared" si="0"/>
        <v>3.3356166554117332</v>
      </c>
      <c r="Y141" s="19">
        <f t="shared" si="0"/>
        <v>5.4926543775766552</v>
      </c>
      <c r="Z141" s="19">
        <f t="shared" si="0"/>
        <v>2.4219280803846619</v>
      </c>
      <c r="AA141" s="19">
        <f t="shared" si="0"/>
        <v>1.9584683353347463</v>
      </c>
      <c r="AB141" s="19">
        <f t="shared" si="0"/>
        <v>13.208667448707796</v>
      </c>
      <c r="AC141" s="19">
        <f t="shared" si="0"/>
        <v>2.6370533953002169</v>
      </c>
      <c r="AD141" s="19">
        <f t="shared" si="0"/>
        <v>6.8457355051644839</v>
      </c>
      <c r="AE141" s="56"/>
      <c r="AF141" s="145">
        <f>SUM(AF14:AF140)</f>
        <v>240131.56885940986</v>
      </c>
      <c r="AG141" s="145">
        <f t="shared" ref="AG141:AI141" si="1">SUM(AG14:AG140)</f>
        <v>85304.509453645733</v>
      </c>
      <c r="AH141" s="145">
        <f t="shared" si="1"/>
        <v>158119.22926737077</v>
      </c>
      <c r="AI141" s="145">
        <f t="shared" si="1"/>
        <v>15175.376401162584</v>
      </c>
      <c r="AJ141" s="145">
        <f>IF(SUM(AJ14:AJ140)=0, "NA",SUM(AJ14:AJ140))</f>
        <v>2767.6275161441804</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11.879436175361162</v>
      </c>
      <c r="F143" s="139">
        <v>3.553914209903295</v>
      </c>
      <c r="G143" s="139">
        <v>1.6125417739618415E-2</v>
      </c>
      <c r="H143" s="139">
        <v>1.0279398012946357</v>
      </c>
      <c r="I143" s="139">
        <v>0.44599485477456052</v>
      </c>
      <c r="J143" s="139">
        <v>0.44599485477456041</v>
      </c>
      <c r="K143" s="139">
        <v>0.44599485477456019</v>
      </c>
      <c r="L143" s="139">
        <v>0.29591062776523502</v>
      </c>
      <c r="M143" s="139">
        <v>58.01871673839036</v>
      </c>
      <c r="N143" s="139">
        <v>2.9265392572182209E-2</v>
      </c>
      <c r="O143" s="139">
        <v>2.5646363939273902E-4</v>
      </c>
      <c r="P143" s="139">
        <v>1.3645995799035335E-2</v>
      </c>
      <c r="Q143" s="139">
        <v>4.0461407897271782E-4</v>
      </c>
      <c r="R143" s="139">
        <v>1.3596062348631125E-2</v>
      </c>
      <c r="S143" s="139">
        <v>9.4155393250371661E-3</v>
      </c>
      <c r="T143" s="139">
        <v>2.6505525547623567E-3</v>
      </c>
      <c r="U143" s="139">
        <v>2.963008791599582E-4</v>
      </c>
      <c r="V143" s="139">
        <v>5.0084762254409665E-2</v>
      </c>
      <c r="W143" s="139">
        <v>0.95426480000000002</v>
      </c>
      <c r="X143" s="139">
        <v>3.6837644457700006E-2</v>
      </c>
      <c r="Y143" s="139">
        <v>4.1317633664600006E-2</v>
      </c>
      <c r="Z143" s="139">
        <v>3.1915100740500003E-2</v>
      </c>
      <c r="AA143" s="139">
        <v>3.6350511871499999E-2</v>
      </c>
      <c r="AB143" s="139">
        <v>0.14642089073430004</v>
      </c>
      <c r="AC143" s="139">
        <v>9.5426460000000001E-4</v>
      </c>
      <c r="AD143" s="139">
        <v>1.908686E-4</v>
      </c>
      <c r="AE143" s="58"/>
      <c r="AF143" s="144">
        <v>82195.815849180362</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7.1652389073509113</v>
      </c>
      <c r="F144" s="139">
        <v>0.38303839782144394</v>
      </c>
      <c r="G144" s="139">
        <v>6.0916373702249163E-3</v>
      </c>
      <c r="H144" s="139">
        <v>1.0053587321051015E-2</v>
      </c>
      <c r="I144" s="139">
        <v>0.31268729173293014</v>
      </c>
      <c r="J144" s="139">
        <v>0.31268729173293014</v>
      </c>
      <c r="K144" s="139">
        <v>0.31268729173293003</v>
      </c>
      <c r="L144" s="139">
        <v>0.2211183747245562</v>
      </c>
      <c r="M144" s="139">
        <v>1.9822735531769344</v>
      </c>
      <c r="N144" s="139">
        <v>2.6504625386529387E-4</v>
      </c>
      <c r="O144" s="139">
        <v>2.4577611168990988E-5</v>
      </c>
      <c r="P144" s="139">
        <v>2.5903529044328496E-3</v>
      </c>
      <c r="Q144" s="139">
        <v>4.9036231302140408E-5</v>
      </c>
      <c r="R144" s="139">
        <v>4.1452333818003551E-3</v>
      </c>
      <c r="S144" s="139">
        <v>2.7800723137059676E-3</v>
      </c>
      <c r="T144" s="139">
        <v>1.0009531021358748E-4</v>
      </c>
      <c r="U144" s="139">
        <v>4.891724026629886E-5</v>
      </c>
      <c r="V144" s="139">
        <v>8.8015335168585493E-3</v>
      </c>
      <c r="W144" s="139">
        <v>0.37014649999999999</v>
      </c>
      <c r="X144" s="139">
        <v>1.3714819212000001E-2</v>
      </c>
      <c r="Y144" s="139">
        <v>1.53700856155E-2</v>
      </c>
      <c r="Z144" s="139">
        <v>1.2059227215200001E-2</v>
      </c>
      <c r="AA144" s="139">
        <v>1.2770500390600001E-2</v>
      </c>
      <c r="AB144" s="139">
        <v>5.3914632433300004E-2</v>
      </c>
      <c r="AC144" s="139">
        <v>3.7014680000000002E-4</v>
      </c>
      <c r="AD144" s="139">
        <v>7.4056999999999999E-5</v>
      </c>
      <c r="AE144" s="58"/>
      <c r="AF144" s="144">
        <v>21013.430339373757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20.469912827232108</v>
      </c>
      <c r="F145" s="139">
        <v>0.58629578245913316</v>
      </c>
      <c r="G145" s="139">
        <v>1.0737410569933522E-2</v>
      </c>
      <c r="H145" s="139">
        <v>1.7544018043539691E-2</v>
      </c>
      <c r="I145" s="139">
        <v>0.34206261081749867</v>
      </c>
      <c r="J145" s="139">
        <v>0.34206261081749867</v>
      </c>
      <c r="K145" s="139">
        <v>0.34206261081749872</v>
      </c>
      <c r="L145" s="139">
        <v>0.23485621895345599</v>
      </c>
      <c r="M145" s="139">
        <v>5.074092416665005</v>
      </c>
      <c r="N145" s="139">
        <v>4.181046134601641E-4</v>
      </c>
      <c r="O145" s="139">
        <v>4.2992798778579458E-5</v>
      </c>
      <c r="P145" s="139">
        <v>4.5542147059177045E-3</v>
      </c>
      <c r="Q145" s="139">
        <v>8.5961421840265165E-5</v>
      </c>
      <c r="R145" s="139">
        <v>7.3020791187789445E-3</v>
      </c>
      <c r="S145" s="139">
        <v>4.8967549045665039E-3</v>
      </c>
      <c r="T145" s="139">
        <v>1.7233383086772373E-4</v>
      </c>
      <c r="U145" s="139">
        <v>8.593724612337144E-5</v>
      </c>
      <c r="V145" s="139">
        <v>1.5467979030700046E-2</v>
      </c>
      <c r="W145" s="139">
        <v>0.2263271</v>
      </c>
      <c r="X145" s="139">
        <v>3.5825520143000001E-3</v>
      </c>
      <c r="Y145" s="139">
        <v>2.1694342754200003E-2</v>
      </c>
      <c r="Z145" s="139">
        <v>2.4241935297699999E-2</v>
      </c>
      <c r="AA145" s="139">
        <v>5.5728586890000003E-3</v>
      </c>
      <c r="AB145" s="139">
        <v>5.5091688755200006E-2</v>
      </c>
      <c r="AC145" s="139">
        <v>2.0172890000000001E-4</v>
      </c>
      <c r="AD145" s="139">
        <v>4.0834799999999997E-5</v>
      </c>
      <c r="AE145" s="58"/>
      <c r="AF145" s="144">
        <v>36993.907854802943</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2.830178822981945E-2</v>
      </c>
      <c r="F146" s="139">
        <v>0.16988079620851967</v>
      </c>
      <c r="G146" s="139">
        <v>2.7561807693715932E-5</v>
      </c>
      <c r="H146" s="139">
        <v>2.7343391825230596E-4</v>
      </c>
      <c r="I146" s="139">
        <v>4.2167763759007821E-3</v>
      </c>
      <c r="J146" s="139">
        <v>4.2167763759007812E-3</v>
      </c>
      <c r="K146" s="139">
        <v>4.2167763759007812E-3</v>
      </c>
      <c r="L146" s="139">
        <v>6.1674374332734141E-4</v>
      </c>
      <c r="M146" s="139">
        <v>1.0813371171190727</v>
      </c>
      <c r="N146" s="139">
        <v>1.296289425542214E-4</v>
      </c>
      <c r="O146" s="139">
        <v>7.298972394126192E-5</v>
      </c>
      <c r="P146" s="139">
        <v>4.2120367897950002E-5</v>
      </c>
      <c r="Q146" s="139">
        <v>1.4524264792396558E-6</v>
      </c>
      <c r="R146" s="139">
        <v>3.3374912289253306E-4</v>
      </c>
      <c r="S146" s="139">
        <v>1.2309654823885118E-2</v>
      </c>
      <c r="T146" s="139">
        <v>5.1481152176588289E-4</v>
      </c>
      <c r="U146" s="139">
        <v>7.2673840434148897E-5</v>
      </c>
      <c r="V146" s="139">
        <v>7.2703046578304689E-3</v>
      </c>
      <c r="W146" s="139">
        <v>3.0530000000000002E-3</v>
      </c>
      <c r="X146" s="139">
        <v>4.5474134200000002E-5</v>
      </c>
      <c r="Y146" s="139">
        <v>6.0309560999999996E-5</v>
      </c>
      <c r="Z146" s="139">
        <v>3.4525368100000004E-5</v>
      </c>
      <c r="AA146" s="139">
        <v>6.7398854699999991E-5</v>
      </c>
      <c r="AB146" s="139">
        <v>2.07707918E-4</v>
      </c>
      <c r="AC146" s="139">
        <v>3.0529999999999998E-6</v>
      </c>
      <c r="AD146" s="139">
        <v>1.2888000000000001E-6</v>
      </c>
      <c r="AE146" s="58"/>
      <c r="AF146" s="144">
        <v>214.46800434255042</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2.1340864544866198</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0.63148517983020791</v>
      </c>
      <c r="J148" s="139">
        <v>1.2417656081267634</v>
      </c>
      <c r="K148" s="139">
        <v>1.5609084266851461</v>
      </c>
      <c r="L148" s="139">
        <v>0.1368913891157767</v>
      </c>
      <c r="M148" s="139" t="s">
        <v>428</v>
      </c>
      <c r="N148" s="139">
        <v>5.0104577127650725</v>
      </c>
      <c r="O148" s="139">
        <v>2.1553121638176666E-2</v>
      </c>
      <c r="P148" s="139" t="s">
        <v>428</v>
      </c>
      <c r="Q148" s="139">
        <v>5.7096055099741853E-2</v>
      </c>
      <c r="R148" s="139">
        <v>1.8742560594997753</v>
      </c>
      <c r="S148" s="139">
        <v>41.185609865370303</v>
      </c>
      <c r="T148" s="139">
        <v>0.2853054409935889</v>
      </c>
      <c r="U148" s="139">
        <v>3.121816853370294E-2</v>
      </c>
      <c r="V148" s="139">
        <v>12.601382522208077</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0.27642541604837612</v>
      </c>
      <c r="J149" s="139">
        <v>0.51189891860810421</v>
      </c>
      <c r="K149" s="139">
        <v>1.0237978372162084</v>
      </c>
      <c r="L149" s="139">
        <v>1.0852257074491802E-2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108.9589229243838</v>
      </c>
      <c r="F152" s="13">
        <f t="shared" ref="F152:AD152" si="2">SUM(F$141, F$151, IF(AND(ISNUMBER(SEARCH($B$4,"AT|BE|CH|GB|IE|LT|LU|NL")),SUM(F$143:F$149)&gt;0),SUM(F$143:F$149)-SUM(F$27:F$33),0))</f>
        <v>109.14116379470468</v>
      </c>
      <c r="G152" s="13">
        <f t="shared" si="2"/>
        <v>17.99241532772735</v>
      </c>
      <c r="H152" s="13">
        <f t="shared" si="2"/>
        <v>118.2093427632126</v>
      </c>
      <c r="I152" s="13">
        <f t="shared" si="2"/>
        <v>13.814741280729134</v>
      </c>
      <c r="J152" s="13">
        <f t="shared" si="2"/>
        <v>22.467389947228284</v>
      </c>
      <c r="K152" s="13">
        <f t="shared" si="2"/>
        <v>53.278112837002332</v>
      </c>
      <c r="L152" s="13">
        <f t="shared" si="2"/>
        <v>2.2852409355210743</v>
      </c>
      <c r="M152" s="13">
        <f t="shared" si="2"/>
        <v>190.79382489368135</v>
      </c>
      <c r="N152" s="13">
        <f t="shared" si="2"/>
        <v>8.7922947246829004</v>
      </c>
      <c r="O152" s="13">
        <f t="shared" si="2"/>
        <v>0.30382563426685644</v>
      </c>
      <c r="P152" s="13">
        <f t="shared" si="2"/>
        <v>0.35632050798906401</v>
      </c>
      <c r="Q152" s="13">
        <f t="shared" si="2"/>
        <v>1.4908979343348787</v>
      </c>
      <c r="R152" s="13">
        <f t="shared" si="2"/>
        <v>3.801051566998936</v>
      </c>
      <c r="S152" s="13">
        <f t="shared" si="2"/>
        <v>49.563917687680629</v>
      </c>
      <c r="T152" s="13">
        <f t="shared" si="2"/>
        <v>5.3492872035719561</v>
      </c>
      <c r="U152" s="13">
        <f t="shared" si="2"/>
        <v>4.2962013293852754</v>
      </c>
      <c r="V152" s="13">
        <f t="shared" si="2"/>
        <v>27.725538894603979</v>
      </c>
      <c r="W152" s="13">
        <f t="shared" si="2"/>
        <v>19.557952388747783</v>
      </c>
      <c r="X152" s="13">
        <f t="shared" si="2"/>
        <v>3.3292858986362335</v>
      </c>
      <c r="Y152" s="13">
        <f t="shared" si="2"/>
        <v>5.483205123779455</v>
      </c>
      <c r="Z152" s="13">
        <f t="shared" si="2"/>
        <v>2.4135576624367618</v>
      </c>
      <c r="AA152" s="13">
        <f t="shared" si="2"/>
        <v>1.9522562125056464</v>
      </c>
      <c r="AB152" s="13">
        <f t="shared" si="2"/>
        <v>13.178304897358096</v>
      </c>
      <c r="AC152" s="13">
        <f t="shared" si="2"/>
        <v>2.6368826651002171</v>
      </c>
      <c r="AD152" s="13">
        <f t="shared" si="2"/>
        <v>6.8457012837644839</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-46.5176731605386</v>
      </c>
      <c r="F153" s="140">
        <v>-57.578687186626397</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62.441249763845192</v>
      </c>
      <c r="F154" s="13">
        <f>SUM(F$141, F$153, -1 * IF(OR($B$6=2005,$B$6&gt;=2020),SUM(F$99:F$122),0), IF(AND(ISNUMBER(SEARCH($B$4,"AT|BE|CH|GB|IE|LT|LU|NL")),SUM(F$143:F$149)&gt;0),SUM(F$143:F$149)-SUM(F$27:F$33),0))</f>
        <v>51.562476608078278</v>
      </c>
      <c r="G154" s="13">
        <f>SUM(G$141, G$153, IF(AND(ISNUMBER(SEARCH($B$4,"AT|BE|CH|GB|IE|LT|LU|NL")),SUM(G$143:G$149)&gt;0),SUM(G$143:G$149)-SUM(G$27:G$33),0))</f>
        <v>17.99241532772735</v>
      </c>
      <c r="H154" s="13">
        <f>SUM(H$141, H$153, IF(AND(ISNUMBER(SEARCH($B$4,"AT|BE|CH|GB|IE|LT|LU|NL")),SUM(H$143:H$149)&gt;0),SUM(H$143:H$149)-SUM(H$27:H$33),0))</f>
        <v>118.2093427632126</v>
      </c>
      <c r="I154" s="13">
        <f t="shared" ref="I154:AD154" si="3">SUM(I$141, I$153, IF(AND(ISNUMBER(SEARCH($B$4,"AT|BE|CH|GB|IE|LT|LU|NL")),SUM(I$143:I$149)&gt;0),SUM(I$143:I$149)-SUM(I$27:I$33),0))</f>
        <v>13.814741280729134</v>
      </c>
      <c r="J154" s="13">
        <f t="shared" si="3"/>
        <v>22.467389947228284</v>
      </c>
      <c r="K154" s="13">
        <f t="shared" si="3"/>
        <v>53.278112837002332</v>
      </c>
      <c r="L154" s="13">
        <f t="shared" si="3"/>
        <v>2.2852409355210743</v>
      </c>
      <c r="M154" s="13">
        <f t="shared" si="3"/>
        <v>190.79382489368135</v>
      </c>
      <c r="N154" s="13">
        <f t="shared" si="3"/>
        <v>8.7922947246829004</v>
      </c>
      <c r="O154" s="13">
        <f t="shared" si="3"/>
        <v>0.30382563426685644</v>
      </c>
      <c r="P154" s="13">
        <f t="shared" si="3"/>
        <v>0.35632050798906401</v>
      </c>
      <c r="Q154" s="13">
        <f t="shared" si="3"/>
        <v>1.4908979343348787</v>
      </c>
      <c r="R154" s="13">
        <f t="shared" si="3"/>
        <v>3.801051566998936</v>
      </c>
      <c r="S154" s="13">
        <f t="shared" si="3"/>
        <v>49.563917687680629</v>
      </c>
      <c r="T154" s="13">
        <f t="shared" si="3"/>
        <v>5.3492872035719561</v>
      </c>
      <c r="U154" s="13">
        <f t="shared" si="3"/>
        <v>4.2962013293852754</v>
      </c>
      <c r="V154" s="13">
        <f t="shared" si="3"/>
        <v>27.725538894603979</v>
      </c>
      <c r="W154" s="13">
        <f t="shared" si="3"/>
        <v>19.557952388747783</v>
      </c>
      <c r="X154" s="13">
        <f t="shared" si="3"/>
        <v>3.3292858986362335</v>
      </c>
      <c r="Y154" s="13">
        <f t="shared" si="3"/>
        <v>5.483205123779455</v>
      </c>
      <c r="Z154" s="13">
        <f t="shared" si="3"/>
        <v>2.4135576624367618</v>
      </c>
      <c r="AA154" s="13">
        <f t="shared" si="3"/>
        <v>1.9522562125056464</v>
      </c>
      <c r="AB154" s="13">
        <f t="shared" si="3"/>
        <v>13.178304897358096</v>
      </c>
      <c r="AC154" s="13">
        <f t="shared" si="3"/>
        <v>2.6368826651002171</v>
      </c>
      <c r="AD154" s="13">
        <f t="shared" si="3"/>
        <v>6.8457012837644839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8.7066378062009111</v>
      </c>
      <c r="F157" s="141">
        <v>0.28764870657971253</v>
      </c>
      <c r="G157" s="141">
        <v>0.52576644400008243</v>
      </c>
      <c r="H157" s="141" t="s">
        <v>442</v>
      </c>
      <c r="I157" s="141">
        <v>9.0027957757248783E-2</v>
      </c>
      <c r="J157" s="141">
        <v>9.0027957757248783E-2</v>
      </c>
      <c r="K157" s="141">
        <v>9.0027957757248783E-2</v>
      </c>
      <c r="L157" s="141">
        <v>4.3213419723479418E-2</v>
      </c>
      <c r="M157" s="141">
        <v>2.3013124941918028</v>
      </c>
      <c r="N157" s="141">
        <v>2.2081973887857864E-3</v>
      </c>
      <c r="O157" s="141">
        <v>1.6561480415893399E-4</v>
      </c>
      <c r="P157" s="141">
        <v>3.3122960831786794E-3</v>
      </c>
      <c r="Q157" s="141">
        <v>8.2807402079466985E-4</v>
      </c>
      <c r="R157" s="141">
        <v>5.5204934719644662E-3</v>
      </c>
      <c r="S157" s="141">
        <v>6.0725428191609129E-3</v>
      </c>
      <c r="T157" s="141">
        <v>2.2081973887857866E-4</v>
      </c>
      <c r="U157" s="141">
        <v>3.0362714095804565E-3</v>
      </c>
      <c r="V157" s="141">
        <v>0.80047155343484755</v>
      </c>
      <c r="W157" s="141" t="s">
        <v>442</v>
      </c>
      <c r="X157" s="141" t="s">
        <v>442</v>
      </c>
      <c r="Y157" s="141" t="s">
        <v>442</v>
      </c>
      <c r="Z157" s="141" t="s">
        <v>442</v>
      </c>
      <c r="AA157" s="141" t="s">
        <v>442</v>
      </c>
      <c r="AB157" s="141" t="s">
        <v>442</v>
      </c>
      <c r="AC157" s="141" t="s">
        <v>442</v>
      </c>
      <c r="AD157" s="141" t="s">
        <v>442</v>
      </c>
      <c r="AE157" s="58"/>
      <c r="AF157" s="142">
        <v>27602.467359822331</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4.5702421585431599E-2</v>
      </c>
      <c r="F158" s="141">
        <v>2.3176511916812529E-3</v>
      </c>
      <c r="G158" s="141">
        <v>2.6017610275624998E-3</v>
      </c>
      <c r="H158" s="141" t="s">
        <v>442</v>
      </c>
      <c r="I158" s="141">
        <v>2.5518248244567413E-4</v>
      </c>
      <c r="J158" s="141">
        <v>2.5518248244567413E-4</v>
      </c>
      <c r="K158" s="141">
        <v>2.5518248244567413E-4</v>
      </c>
      <c r="L158" s="141">
        <v>1.2248759157392359E-4</v>
      </c>
      <c r="M158" s="141">
        <v>5.7573947110656158E-2</v>
      </c>
      <c r="N158" s="141">
        <v>1.0946059568539905E-5</v>
      </c>
      <c r="O158" s="141">
        <v>8.2095446764049281E-7</v>
      </c>
      <c r="P158" s="141">
        <v>1.6419089352809853E-5</v>
      </c>
      <c r="Q158" s="141">
        <v>4.1047723382024632E-6</v>
      </c>
      <c r="R158" s="141">
        <v>2.7365148921349763E-5</v>
      </c>
      <c r="S158" s="141">
        <v>3.0101663813484736E-5</v>
      </c>
      <c r="T158" s="141">
        <v>1.0946059568539906E-6</v>
      </c>
      <c r="U158" s="141">
        <v>1.5050831906742368E-5</v>
      </c>
      <c r="V158" s="141">
        <v>3.9679465935957151E-3</v>
      </c>
      <c r="W158" s="141" t="s">
        <v>442</v>
      </c>
      <c r="X158" s="141" t="s">
        <v>442</v>
      </c>
      <c r="Y158" s="141" t="s">
        <v>442</v>
      </c>
      <c r="Z158" s="141" t="s">
        <v>442</v>
      </c>
      <c r="AA158" s="141" t="s">
        <v>442</v>
      </c>
      <c r="AB158" s="141" t="s">
        <v>442</v>
      </c>
      <c r="AC158" s="141" t="s">
        <v>442</v>
      </c>
      <c r="AD158" s="141" t="s">
        <v>442</v>
      </c>
      <c r="AE158" s="58"/>
      <c r="AF158" s="143">
        <v>136.8257446067488</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6.1328769739267432</v>
      </c>
      <c r="F159" s="141">
        <v>0.22931133822457353</v>
      </c>
      <c r="G159" s="141">
        <v>0.61399361206297742</v>
      </c>
      <c r="H159" s="141" t="s">
        <v>442</v>
      </c>
      <c r="I159" s="141">
        <v>9.6078051070383155E-2</v>
      </c>
      <c r="J159" s="141">
        <v>0.11295806166958391</v>
      </c>
      <c r="K159" s="141">
        <v>0.11295806166958391</v>
      </c>
      <c r="L159" s="141">
        <v>3.5016999117571009E-2</v>
      </c>
      <c r="M159" s="141">
        <v>0.50328790258066658</v>
      </c>
      <c r="N159" s="141">
        <v>1.8178159666604583E-2</v>
      </c>
      <c r="O159" s="141">
        <v>1.5241190124535759E-3</v>
      </c>
      <c r="P159" s="141">
        <v>3.7546632897147766E-3</v>
      </c>
      <c r="Q159" s="141">
        <v>1.8361882264503571E-2</v>
      </c>
      <c r="R159" s="141">
        <v>2.0294848150780122E-2</v>
      </c>
      <c r="S159" s="141">
        <v>0.12369687781342879</v>
      </c>
      <c r="T159" s="141">
        <v>0.765682211979821</v>
      </c>
      <c r="U159" s="141">
        <v>1.5445613561447247E-2</v>
      </c>
      <c r="V159" s="141">
        <v>0.15836346906505055</v>
      </c>
      <c r="W159" s="141">
        <v>2.4106439337037731E-2</v>
      </c>
      <c r="X159" s="141">
        <v>3.2526614618186398E-4</v>
      </c>
      <c r="Y159" s="141">
        <v>1.7285424493650638E-3</v>
      </c>
      <c r="Z159" s="141">
        <v>1.5241190124535759E-3</v>
      </c>
      <c r="AA159" s="141">
        <v>2.9550830708339901E-4</v>
      </c>
      <c r="AB159" s="141">
        <v>3.8734359150839025E-3</v>
      </c>
      <c r="AC159" s="141" t="s">
        <v>442</v>
      </c>
      <c r="AD159" s="141">
        <v>1.5890170030751084E-2</v>
      </c>
      <c r="AE159" s="58"/>
      <c r="AF159" s="143">
        <v>5673.005742806773</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0.3789851312738246</v>
      </c>
      <c r="X163" s="22">
        <v>2.7286929451715367</v>
      </c>
      <c r="Y163" s="22">
        <v>1.7812301169869758</v>
      </c>
      <c r="Z163" s="22">
        <v>0.87166580192979659</v>
      </c>
      <c r="AA163" s="22">
        <v>1.0232598544393263</v>
      </c>
      <c r="AB163" s="22">
        <v>6.404848718527635</v>
      </c>
      <c r="AC163" s="22" t="s">
        <v>442</v>
      </c>
      <c r="AD163" s="22">
        <v>0.10990568806940912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6349-D9CB-464A-8014-22CD91370E6F}">
  <sheetPr codeName="Sheet27"/>
  <dimension ref="A1:AL170"/>
  <sheetViews>
    <sheetView zoomScale="75" zoomScaleNormal="75" workbookViewId="0">
      <pane xSplit="4" ySplit="13" topLeftCell="E145"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2015</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9.8194692233447096</v>
      </c>
      <c r="F14" s="138">
        <v>0.25733886512063392</v>
      </c>
      <c r="G14" s="138">
        <v>5.5087267529123167</v>
      </c>
      <c r="H14" s="138" t="s">
        <v>442</v>
      </c>
      <c r="I14" s="138">
        <v>0.43841332333717958</v>
      </c>
      <c r="J14" s="138">
        <v>0.67611255170162399</v>
      </c>
      <c r="K14" s="138">
        <v>0.82318111110926606</v>
      </c>
      <c r="L14" s="138">
        <v>8.8824503559605562E-3</v>
      </c>
      <c r="M14" s="138">
        <v>17.866967327187776</v>
      </c>
      <c r="N14" s="138">
        <v>0.74997130062968975</v>
      </c>
      <c r="O14" s="138">
        <v>9.1677507506166309E-2</v>
      </c>
      <c r="P14" s="138">
        <v>0.14843551076789813</v>
      </c>
      <c r="Q14" s="138">
        <v>0.69904391647570319</v>
      </c>
      <c r="R14" s="138">
        <v>0.44682986982361683</v>
      </c>
      <c r="S14" s="138">
        <v>0.44428792962199687</v>
      </c>
      <c r="T14" s="138">
        <v>1.1026592195219309</v>
      </c>
      <c r="U14" s="138">
        <v>2.1307028011943174</v>
      </c>
      <c r="V14" s="138">
        <v>1.6230725768679506</v>
      </c>
      <c r="W14" s="138">
        <v>0.73828604882423876</v>
      </c>
      <c r="X14" s="138">
        <v>1.9535150824731822E-3</v>
      </c>
      <c r="Y14" s="138">
        <v>2.5293395975941289E-3</v>
      </c>
      <c r="Z14" s="138">
        <v>2.0099749138188772E-3</v>
      </c>
      <c r="AA14" s="138">
        <v>1.8368655557840399E-4</v>
      </c>
      <c r="AB14" s="138">
        <v>6.676516149464593E-3</v>
      </c>
      <c r="AC14" s="138">
        <v>0.47394775514883702</v>
      </c>
      <c r="AD14" s="138">
        <v>6.1361226777360937E-3</v>
      </c>
      <c r="AE14" s="55"/>
      <c r="AF14" s="147">
        <v>3225.8565348807529</v>
      </c>
      <c r="AG14" s="147">
        <v>70035.681968630786</v>
      </c>
      <c r="AH14" s="147">
        <v>69586.066920712619</v>
      </c>
      <c r="AI14" s="147">
        <v>1688.8860277824767</v>
      </c>
      <c r="AJ14" s="147">
        <v>1038.9599409</v>
      </c>
      <c r="AK14" s="147" t="s">
        <v>428</v>
      </c>
      <c r="AL14" s="45" t="s">
        <v>49</v>
      </c>
    </row>
    <row r="15" spans="1:38" s="1" customFormat="1" ht="26.25" customHeight="1" thickBot="1" x14ac:dyDescent="0.25">
      <c r="A15" s="65" t="s">
        <v>53</v>
      </c>
      <c r="B15" s="65" t="s">
        <v>54</v>
      </c>
      <c r="C15" s="66" t="s">
        <v>55</v>
      </c>
      <c r="D15" s="67"/>
      <c r="E15" s="138">
        <v>0.38211600000000001</v>
      </c>
      <c r="F15" s="138">
        <v>1.6454093748635726E-2</v>
      </c>
      <c r="G15" s="138">
        <v>2.528E-2</v>
      </c>
      <c r="H15" s="138" t="s">
        <v>442</v>
      </c>
      <c r="I15" s="138">
        <v>4.3198314000721556E-3</v>
      </c>
      <c r="J15" s="138">
        <v>4.3360943372061801E-3</v>
      </c>
      <c r="K15" s="138">
        <v>4.3578498765597072E-3</v>
      </c>
      <c r="L15" s="138">
        <v>7.4895287193991122E-4</v>
      </c>
      <c r="M15" s="138">
        <v>2.2494999999999998E-2</v>
      </c>
      <c r="N15" s="138">
        <v>7.3754806999858907E-3</v>
      </c>
      <c r="O15" s="138">
        <v>1.0001197466291434E-2</v>
      </c>
      <c r="P15" s="138">
        <v>1.8876857109420039E-3</v>
      </c>
      <c r="Q15" s="138">
        <v>1.8357293954256984E-3</v>
      </c>
      <c r="R15" s="138">
        <v>3.0532832220873125E-2</v>
      </c>
      <c r="S15" s="138">
        <v>1.5028631844961738E-2</v>
      </c>
      <c r="T15" s="138">
        <v>3.363479723137805E-2</v>
      </c>
      <c r="U15" s="138">
        <v>7.1832164063327236E-3</v>
      </c>
      <c r="V15" s="138">
        <v>7.7575333321586906E-2</v>
      </c>
      <c r="W15" s="138" t="s">
        <v>430</v>
      </c>
      <c r="X15" s="138">
        <v>3.0522322018195175E-6</v>
      </c>
      <c r="Y15" s="138">
        <v>5.2011131690198052E-6</v>
      </c>
      <c r="Z15" s="138">
        <v>2.8788617628521902E-6</v>
      </c>
      <c r="AA15" s="138">
        <v>2.8788617628521902E-6</v>
      </c>
      <c r="AB15" s="138">
        <v>1.4011068896543705E-5</v>
      </c>
      <c r="AC15" s="138" t="s">
        <v>428</v>
      </c>
      <c r="AD15" s="138" t="s">
        <v>428</v>
      </c>
      <c r="AE15" s="55"/>
      <c r="AF15" s="147">
        <v>4569.2692067895669</v>
      </c>
      <c r="AG15" s="147" t="s">
        <v>430</v>
      </c>
      <c r="AH15" s="147">
        <v>1813.3095012844178</v>
      </c>
      <c r="AI15" s="147" t="s">
        <v>430</v>
      </c>
      <c r="AJ15" s="147" t="s">
        <v>430</v>
      </c>
      <c r="AK15" s="147" t="s">
        <v>428</v>
      </c>
      <c r="AL15" s="45" t="s">
        <v>49</v>
      </c>
    </row>
    <row r="16" spans="1:38" s="1" customFormat="1" ht="26.25" customHeight="1" thickBot="1" x14ac:dyDescent="0.25">
      <c r="A16" s="65" t="s">
        <v>53</v>
      </c>
      <c r="B16" s="65" t="s">
        <v>56</v>
      </c>
      <c r="C16" s="66" t="s">
        <v>57</v>
      </c>
      <c r="D16" s="67"/>
      <c r="E16" s="138">
        <v>0.24014136588280591</v>
      </c>
      <c r="F16" s="138">
        <v>2.3955466693927783E-3</v>
      </c>
      <c r="G16" s="138">
        <v>8.7560096283462854E-2</v>
      </c>
      <c r="H16" s="138" t="s">
        <v>442</v>
      </c>
      <c r="I16" s="138">
        <v>3.6129783194546204E-2</v>
      </c>
      <c r="J16" s="138">
        <v>5.1748383175315993E-2</v>
      </c>
      <c r="K16" s="138">
        <v>5.3828395455285102E-2</v>
      </c>
      <c r="L16" s="138">
        <v>7.3206231339499996E-4</v>
      </c>
      <c r="M16" s="138">
        <v>7.5504455496103504E-2</v>
      </c>
      <c r="N16" s="138">
        <v>1.8547155617452477E-2</v>
      </c>
      <c r="O16" s="138">
        <v>1.0517432161894996E-3</v>
      </c>
      <c r="P16" s="138">
        <v>1.9652509648847693E-2</v>
      </c>
      <c r="Q16" s="138">
        <v>7.2177200623209977E-3</v>
      </c>
      <c r="R16" s="138">
        <v>3.8905311396683993E-3</v>
      </c>
      <c r="S16" s="138">
        <v>1.6464263333494399E-2</v>
      </c>
      <c r="T16" s="138">
        <v>6.5909593820407996E-3</v>
      </c>
      <c r="U16" s="138">
        <v>1.8996241925115993E-3</v>
      </c>
      <c r="V16" s="138">
        <v>3.0229961848399996E-2</v>
      </c>
      <c r="W16" s="138">
        <v>1.7105677838884496E-2</v>
      </c>
      <c r="X16" s="138">
        <v>2.1323549507745993E-7</v>
      </c>
      <c r="Y16" s="138">
        <v>1.8569993763001197E-7</v>
      </c>
      <c r="Z16" s="138">
        <v>2.1478321195904002E-8</v>
      </c>
      <c r="AA16" s="138">
        <v>3.3843760980543999E-8</v>
      </c>
      <c r="AB16" s="138">
        <v>4.5425751488391988E-7</v>
      </c>
      <c r="AC16" s="138">
        <v>2.6947772009400002E-9</v>
      </c>
      <c r="AD16" s="138">
        <v>1.5923683460100003E-9</v>
      </c>
      <c r="AE16" s="55"/>
      <c r="AF16" s="147">
        <v>2.1409302369999996</v>
      </c>
      <c r="AG16" s="147">
        <v>655.04282500399984</v>
      </c>
      <c r="AH16" s="147">
        <v>719.14007726153022</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3.3225308329742285E-6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0.92638392312155937</v>
      </c>
      <c r="F18" s="138">
        <v>0.53658518573865033</v>
      </c>
      <c r="G18" s="138">
        <v>5.364860122817823E-2</v>
      </c>
      <c r="H18" s="138" t="s">
        <v>442</v>
      </c>
      <c r="I18" s="138">
        <v>2.276317065272682E-2</v>
      </c>
      <c r="J18" s="138">
        <v>2.415833961480213E-2</v>
      </c>
      <c r="K18" s="138">
        <v>2.5829713348280367E-2</v>
      </c>
      <c r="L18" s="138">
        <v>3.2950687181755732E-3</v>
      </c>
      <c r="M18" s="138">
        <v>0.68478007768461802</v>
      </c>
      <c r="N18" s="138">
        <v>4.5447339787350396E-3</v>
      </c>
      <c r="O18" s="138">
        <v>8.4801515909222627E-5</v>
      </c>
      <c r="P18" s="138">
        <v>1.2564987927924947E-2</v>
      </c>
      <c r="Q18" s="138">
        <v>2.9770879950925117E-4</v>
      </c>
      <c r="R18" s="138">
        <v>3.5667450410810271E-3</v>
      </c>
      <c r="S18" s="138">
        <v>2.0128662069921655E-3</v>
      </c>
      <c r="T18" s="138">
        <v>7.2212262815540523E-2</v>
      </c>
      <c r="U18" s="138">
        <v>3.8990984205655571E-5</v>
      </c>
      <c r="V18" s="138">
        <v>2.4948168970022554E-3</v>
      </c>
      <c r="W18" s="138">
        <v>5.399005021477785E-4</v>
      </c>
      <c r="X18" s="138">
        <v>5.614918909019785E-4</v>
      </c>
      <c r="Y18" s="138">
        <v>4.2092557731436223E-3</v>
      </c>
      <c r="Z18" s="138">
        <v>4.8972349807679786E-4</v>
      </c>
      <c r="AA18" s="138">
        <v>4.3031346019937805E-4</v>
      </c>
      <c r="AB18" s="138">
        <v>5.6907846223217765E-3</v>
      </c>
      <c r="AC18" s="138" t="s">
        <v>430</v>
      </c>
      <c r="AD18" s="138" t="s">
        <v>430</v>
      </c>
      <c r="AE18" s="55"/>
      <c r="AF18" s="147">
        <v>448.04222223895067</v>
      </c>
      <c r="AG18" s="147">
        <v>0.74447921372052617</v>
      </c>
      <c r="AH18" s="147">
        <v>23035.831450468297</v>
      </c>
      <c r="AI18" s="147" t="s">
        <v>430</v>
      </c>
      <c r="AJ18" s="147" t="s">
        <v>430</v>
      </c>
      <c r="AK18" s="147" t="s">
        <v>428</v>
      </c>
      <c r="AL18" s="45" t="s">
        <v>49</v>
      </c>
    </row>
    <row r="19" spans="1:38" s="2" customFormat="1" ht="26.25" customHeight="1" thickBot="1" x14ac:dyDescent="0.25">
      <c r="A19" s="65" t="s">
        <v>53</v>
      </c>
      <c r="B19" s="65" t="s">
        <v>62</v>
      </c>
      <c r="C19" s="66" t="s">
        <v>63</v>
      </c>
      <c r="D19" s="67"/>
      <c r="E19" s="138">
        <v>0.46928816110637966</v>
      </c>
      <c r="F19" s="138">
        <v>0.12513173073324285</v>
      </c>
      <c r="G19" s="138">
        <v>0.47715433292193898</v>
      </c>
      <c r="H19" s="138" t="s">
        <v>442</v>
      </c>
      <c r="I19" s="138">
        <v>2.0191943939810556E-2</v>
      </c>
      <c r="J19" s="138">
        <v>2.5115848436554834E-2</v>
      </c>
      <c r="K19" s="138">
        <v>3.1022860084855233E-2</v>
      </c>
      <c r="L19" s="138">
        <v>5.6606511667794497E-3</v>
      </c>
      <c r="M19" s="138">
        <v>0.18508825967983408</v>
      </c>
      <c r="N19" s="138">
        <v>1.5857951650145037E-2</v>
      </c>
      <c r="O19" s="138">
        <v>3.004991390514988E-4</v>
      </c>
      <c r="P19" s="138">
        <v>2.807812270054355E-3</v>
      </c>
      <c r="Q19" s="138">
        <v>1.4868487685141458E-3</v>
      </c>
      <c r="R19" s="138">
        <v>1.2666136375232791E-2</v>
      </c>
      <c r="S19" s="138">
        <v>7.1054507337535485E-3</v>
      </c>
      <c r="T19" s="138">
        <v>0.25590776740696708</v>
      </c>
      <c r="U19" s="138">
        <v>3.8982897227199067E-4</v>
      </c>
      <c r="V19" s="138">
        <v>1.1618018218850062E-2</v>
      </c>
      <c r="W19" s="138">
        <v>1.4669966689534058E-3</v>
      </c>
      <c r="X19" s="138">
        <v>1.8896182632676117E-3</v>
      </c>
      <c r="Y19" s="138">
        <v>1.478576416249288E-2</v>
      </c>
      <c r="Z19" s="138">
        <v>1.6832186221672656E-3</v>
      </c>
      <c r="AA19" s="138">
        <v>1.4841306161614875E-3</v>
      </c>
      <c r="AB19" s="138">
        <v>1.9842731664089244E-2</v>
      </c>
      <c r="AC19" s="138" t="s">
        <v>430</v>
      </c>
      <c r="AD19" s="138" t="s">
        <v>430</v>
      </c>
      <c r="AE19" s="55"/>
      <c r="AF19" s="147">
        <v>1058.0822376581818</v>
      </c>
      <c r="AG19" s="147">
        <v>0.44045994545594624</v>
      </c>
      <c r="AH19" s="147">
        <v>4936.8944066417225</v>
      </c>
      <c r="AI19" s="147" t="s">
        <v>430</v>
      </c>
      <c r="AJ19" s="147" t="s">
        <v>430</v>
      </c>
      <c r="AK19" s="147" t="s">
        <v>428</v>
      </c>
      <c r="AL19" s="45" t="s">
        <v>49</v>
      </c>
    </row>
    <row r="20" spans="1:38" s="2" customFormat="1" ht="26.25" customHeight="1" thickBot="1" x14ac:dyDescent="0.25">
      <c r="A20" s="65" t="s">
        <v>53</v>
      </c>
      <c r="B20" s="65" t="s">
        <v>64</v>
      </c>
      <c r="C20" s="66" t="s">
        <v>65</v>
      </c>
      <c r="D20" s="67"/>
      <c r="E20" s="138">
        <v>2.593547430167013E-2</v>
      </c>
      <c r="F20" s="138">
        <v>6.6906590670425059E-3</v>
      </c>
      <c r="G20" s="138">
        <v>6.3298450059576794E-3</v>
      </c>
      <c r="H20" s="138" t="s">
        <v>442</v>
      </c>
      <c r="I20" s="138">
        <v>1.3181108746616616E-3</v>
      </c>
      <c r="J20" s="138">
        <v>1.6484742116859388E-3</v>
      </c>
      <c r="K20" s="138">
        <v>2.043737732121448E-3</v>
      </c>
      <c r="L20" s="138">
        <v>6.1566245703432315E-4</v>
      </c>
      <c r="M20" s="138">
        <v>1.0483364039835514E-2</v>
      </c>
      <c r="N20" s="138">
        <v>1.0924954051878119E-3</v>
      </c>
      <c r="O20" s="138">
        <v>2.044567029284315E-5</v>
      </c>
      <c r="P20" s="138">
        <v>1.5004869832271892E-4</v>
      </c>
      <c r="Q20" s="138">
        <v>9.2873592035750262E-5</v>
      </c>
      <c r="R20" s="138">
        <v>8.4618246621539074E-4</v>
      </c>
      <c r="S20" s="138">
        <v>4.7780319020973528E-4</v>
      </c>
      <c r="T20" s="138">
        <v>1.7041899869801022E-2</v>
      </c>
      <c r="U20" s="138">
        <v>2.2257943682669423E-5</v>
      </c>
      <c r="V20" s="138">
        <v>7.7653938806515664E-4</v>
      </c>
      <c r="W20" s="138">
        <v>1.5435952148303082E-4</v>
      </c>
      <c r="X20" s="138">
        <v>1.3852178555651132E-4</v>
      </c>
      <c r="Y20" s="138">
        <v>1.0009327056508836E-3</v>
      </c>
      <c r="Z20" s="138">
        <v>1.186919739641474E-4</v>
      </c>
      <c r="AA20" s="138">
        <v>1.039840661334029E-4</v>
      </c>
      <c r="AB20" s="138">
        <v>1.3621305313049452E-3</v>
      </c>
      <c r="AC20" s="138">
        <v>1.9130002001229338E-7</v>
      </c>
      <c r="AD20" s="138">
        <v>5.2453231293693353E-5</v>
      </c>
      <c r="AE20" s="55"/>
      <c r="AF20" s="147">
        <v>77.09255934896558</v>
      </c>
      <c r="AG20" s="147">
        <v>0.30854841937466676</v>
      </c>
      <c r="AH20" s="147">
        <v>249.64590198372093</v>
      </c>
      <c r="AI20" s="147" t="s">
        <v>430</v>
      </c>
      <c r="AJ20" s="147" t="s">
        <v>430</v>
      </c>
      <c r="AK20" s="147" t="s">
        <v>428</v>
      </c>
      <c r="AL20" s="45" t="s">
        <v>49</v>
      </c>
    </row>
    <row r="21" spans="1:38" s="2" customFormat="1" ht="26.25" customHeight="1" thickBot="1" x14ac:dyDescent="0.25">
      <c r="A21" s="65" t="s">
        <v>53</v>
      </c>
      <c r="B21" s="65" t="s">
        <v>66</v>
      </c>
      <c r="C21" s="66" t="s">
        <v>67</v>
      </c>
      <c r="D21" s="67"/>
      <c r="E21" s="138">
        <v>1.4009338899130097</v>
      </c>
      <c r="F21" s="138">
        <v>0.82046535895982498</v>
      </c>
      <c r="G21" s="138">
        <v>1.1226070109603192</v>
      </c>
      <c r="H21" s="138">
        <v>1.7143052032520499E-3</v>
      </c>
      <c r="I21" s="138">
        <v>0.32656792948397195</v>
      </c>
      <c r="J21" s="138">
        <v>0.34615197644333245</v>
      </c>
      <c r="K21" s="138">
        <v>0.37131434260062507</v>
      </c>
      <c r="L21" s="138">
        <v>7.6506964013954876E-2</v>
      </c>
      <c r="M21" s="138">
        <v>2.0395446117607481</v>
      </c>
      <c r="N21" s="138">
        <v>0.17162000631615162</v>
      </c>
      <c r="O21" s="138">
        <v>2.0500240308828788E-2</v>
      </c>
      <c r="P21" s="138">
        <v>1.4416350282585361E-2</v>
      </c>
      <c r="Q21" s="138">
        <v>6.3582389634213917E-3</v>
      </c>
      <c r="R21" s="138">
        <v>6.3713366205734617E-2</v>
      </c>
      <c r="S21" s="138">
        <v>3.3862770507743542E-2</v>
      </c>
      <c r="T21" s="138">
        <v>0.41545829004292872</v>
      </c>
      <c r="U21" s="138">
        <v>3.0828440715878424E-3</v>
      </c>
      <c r="V21" s="138">
        <v>0.91482817155464258</v>
      </c>
      <c r="W21" s="138">
        <v>0.18634565321237279</v>
      </c>
      <c r="X21" s="138">
        <v>4.1697646621052201E-2</v>
      </c>
      <c r="Y21" s="138">
        <v>7.3984771341529268E-2</v>
      </c>
      <c r="Z21" s="138">
        <v>2.2775127271082156E-2</v>
      </c>
      <c r="AA21" s="138">
        <v>1.7557376556890845E-2</v>
      </c>
      <c r="AB21" s="138">
        <v>0.15601492179055448</v>
      </c>
      <c r="AC21" s="138">
        <v>1.5161352377723613E-3</v>
      </c>
      <c r="AD21" s="138">
        <v>0.13724185583140669</v>
      </c>
      <c r="AE21" s="55"/>
      <c r="AF21" s="147">
        <v>2531.9749345695523</v>
      </c>
      <c r="AG21" s="147">
        <v>840.97059732125194</v>
      </c>
      <c r="AH21" s="147">
        <v>12133.577039368141</v>
      </c>
      <c r="AI21" s="147">
        <v>1428.5876693767082</v>
      </c>
      <c r="AJ21" s="147" t="s">
        <v>430</v>
      </c>
      <c r="AK21" s="147" t="s">
        <v>428</v>
      </c>
      <c r="AL21" s="45" t="s">
        <v>49</v>
      </c>
    </row>
    <row r="22" spans="1:38" s="2" customFormat="1" ht="26.25" customHeight="1" thickBot="1" x14ac:dyDescent="0.25">
      <c r="A22" s="65" t="s">
        <v>53</v>
      </c>
      <c r="B22" s="69" t="s">
        <v>68</v>
      </c>
      <c r="C22" s="66" t="s">
        <v>69</v>
      </c>
      <c r="D22" s="67"/>
      <c r="E22" s="138">
        <v>6.203967502568827</v>
      </c>
      <c r="F22" s="138">
        <v>0.76855376444862944</v>
      </c>
      <c r="G22" s="138">
        <v>1.0395038890152521</v>
      </c>
      <c r="H22" s="138">
        <v>1.6596830828361335E-3</v>
      </c>
      <c r="I22" s="138">
        <v>0.62398731886025049</v>
      </c>
      <c r="J22" s="138">
        <v>0.68558140363066711</v>
      </c>
      <c r="K22" s="138">
        <v>0.75254660058414269</v>
      </c>
      <c r="L22" s="138">
        <v>0.13060402772091095</v>
      </c>
      <c r="M22" s="138">
        <v>3.9087924235238263</v>
      </c>
      <c r="N22" s="138">
        <v>5.6755205367696293E-2</v>
      </c>
      <c r="O22" s="138">
        <v>5.4640024443029737E-3</v>
      </c>
      <c r="P22" s="138">
        <v>8.155852522087613E-2</v>
      </c>
      <c r="Q22" s="138">
        <v>8.0902084105503397E-2</v>
      </c>
      <c r="R22" s="138">
        <v>0.13477621115516411</v>
      </c>
      <c r="S22" s="138">
        <v>0.20127333489633348</v>
      </c>
      <c r="T22" s="138">
        <v>0.3778174474823815</v>
      </c>
      <c r="U22" s="138">
        <v>7.6507914348662207E-2</v>
      </c>
      <c r="V22" s="138">
        <v>1.2823953386776952</v>
      </c>
      <c r="W22" s="138">
        <v>2.5869418819559325E-2</v>
      </c>
      <c r="X22" s="138">
        <v>1.8969578149391436E-3</v>
      </c>
      <c r="Y22" s="138">
        <v>2.3402328682600046E-2</v>
      </c>
      <c r="Z22" s="138">
        <v>2.2713772773747358E-3</v>
      </c>
      <c r="AA22" s="138">
        <v>2.0021478470921574E-3</v>
      </c>
      <c r="AB22" s="138">
        <v>2.9572811622006083E-2</v>
      </c>
      <c r="AC22" s="138">
        <v>1.3875590831939047E-2</v>
      </c>
      <c r="AD22" s="138">
        <v>0.30594600221261675</v>
      </c>
      <c r="AE22" s="55"/>
      <c r="AF22" s="147">
        <v>6019.2031746211087</v>
      </c>
      <c r="AG22" s="147">
        <v>3065.8263611561279</v>
      </c>
      <c r="AH22" s="147">
        <v>894.01232027135256</v>
      </c>
      <c r="AI22" s="147">
        <v>79.498071906000007</v>
      </c>
      <c r="AJ22" s="147">
        <v>1841.4968476464501</v>
      </c>
      <c r="AK22" s="147" t="s">
        <v>428</v>
      </c>
      <c r="AL22" s="45" t="s">
        <v>49</v>
      </c>
    </row>
    <row r="23" spans="1:38" s="2" customFormat="1" ht="26.25" customHeight="1" thickBot="1" x14ac:dyDescent="0.25">
      <c r="A23" s="65" t="s">
        <v>70</v>
      </c>
      <c r="B23" s="69" t="s">
        <v>393</v>
      </c>
      <c r="C23" s="66" t="s">
        <v>389</v>
      </c>
      <c r="D23" s="112"/>
      <c r="E23" s="138">
        <v>2.2261079801626193</v>
      </c>
      <c r="F23" s="138">
        <v>0.23039525112657955</v>
      </c>
      <c r="G23" s="138">
        <v>3.4520376446374706E-2</v>
      </c>
      <c r="H23" s="138">
        <v>5.4579864051306978E-4</v>
      </c>
      <c r="I23" s="138">
        <v>0.14354504245493732</v>
      </c>
      <c r="J23" s="138">
        <v>0.14354504245493732</v>
      </c>
      <c r="K23" s="138">
        <v>0.14354504245493732</v>
      </c>
      <c r="L23" s="138">
        <v>8.9101628063758639E-2</v>
      </c>
      <c r="M23" s="138">
        <v>0.73505431911097674</v>
      </c>
      <c r="N23" s="138">
        <v>4.7275177988695294E-2</v>
      </c>
      <c r="O23" s="138">
        <v>6.8224830064133723E-4</v>
      </c>
      <c r="P23" s="138">
        <v>2.9546986242934563E-4</v>
      </c>
      <c r="Q23" s="138">
        <v>2.9546986242934559E-3</v>
      </c>
      <c r="R23" s="138">
        <v>3.4112415032066861E-3</v>
      </c>
      <c r="S23" s="138">
        <v>0.11598221110902733</v>
      </c>
      <c r="T23" s="138">
        <v>4.7757381044893606E-3</v>
      </c>
      <c r="U23" s="138">
        <v>6.8224830064133723E-4</v>
      </c>
      <c r="V23" s="138">
        <v>6.8224830064133726E-2</v>
      </c>
      <c r="W23" s="138">
        <v>4.1365780740108384E-3</v>
      </c>
      <c r="X23" s="138">
        <v>2.0467449019240117E-3</v>
      </c>
      <c r="Y23" s="138">
        <v>3.4112415032066861E-3</v>
      </c>
      <c r="Z23" s="138">
        <v>5.0229876612988746E-3</v>
      </c>
      <c r="AA23" s="138">
        <v>4.4320479364401838E-3</v>
      </c>
      <c r="AB23" s="138">
        <v>1.4913022002869756E-2</v>
      </c>
      <c r="AC23" s="138">
        <v>0</v>
      </c>
      <c r="AD23" s="138">
        <v>0</v>
      </c>
      <c r="AE23" s="55"/>
      <c r="AF23" s="147">
        <v>2954.6986242934559</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0.836758666260765</v>
      </c>
      <c r="F24" s="138">
        <v>0.5459797671688954</v>
      </c>
      <c r="G24" s="138">
        <v>0.19455040412023988</v>
      </c>
      <c r="H24" s="138">
        <v>0.120607832633506</v>
      </c>
      <c r="I24" s="138">
        <v>0.31923264948041069</v>
      </c>
      <c r="J24" s="138">
        <v>0.33043101065365871</v>
      </c>
      <c r="K24" s="138">
        <v>0.35088344615076944</v>
      </c>
      <c r="L24" s="138">
        <v>7.674565720428328E-2</v>
      </c>
      <c r="M24" s="138">
        <v>1.8789450730206072</v>
      </c>
      <c r="N24" s="138">
        <v>0.13535710145657906</v>
      </c>
      <c r="O24" s="138">
        <v>5.9072984084953574E-2</v>
      </c>
      <c r="P24" s="138">
        <v>5.1350389003524781E-3</v>
      </c>
      <c r="Q24" s="138">
        <v>2.1391097201480672E-3</v>
      </c>
      <c r="R24" s="138">
        <v>0.1145084722872784</v>
      </c>
      <c r="S24" s="138">
        <v>3.3011620545263146E-2</v>
      </c>
      <c r="T24" s="138">
        <v>0.21949881760402837</v>
      </c>
      <c r="U24" s="138">
        <v>2.6153786121393824E-3</v>
      </c>
      <c r="V24" s="138">
        <v>2.3268881779167998</v>
      </c>
      <c r="W24" s="138">
        <v>0.13218040309983775</v>
      </c>
      <c r="X24" s="138">
        <v>1.4677470022908782E-2</v>
      </c>
      <c r="Y24" s="138">
        <v>3.3141472334672101E-2</v>
      </c>
      <c r="Z24" s="138">
        <v>7.9469065806437034E-3</v>
      </c>
      <c r="AA24" s="138">
        <v>3.2010906903060803E-3</v>
      </c>
      <c r="AB24" s="138">
        <v>5.8966939628530668E-2</v>
      </c>
      <c r="AC24" s="138">
        <v>6.539000631566449E-3</v>
      </c>
      <c r="AD24" s="138">
        <v>3.3968020908977514E-4</v>
      </c>
      <c r="AE24" s="55"/>
      <c r="AF24" s="147">
        <v>1443.7166367177556</v>
      </c>
      <c r="AG24" s="147">
        <v>1.4041283329793479</v>
      </c>
      <c r="AH24" s="147">
        <v>4011.8770830017697</v>
      </c>
      <c r="AI24" s="147">
        <v>4524.8876742980001</v>
      </c>
      <c r="AJ24" s="147" t="s">
        <v>430</v>
      </c>
      <c r="AK24" s="147" t="s">
        <v>428</v>
      </c>
      <c r="AL24" s="45" t="s">
        <v>49</v>
      </c>
    </row>
    <row r="25" spans="1:38" s="2" customFormat="1" ht="26.25" customHeight="1" thickBot="1" x14ac:dyDescent="0.25">
      <c r="A25" s="65" t="s">
        <v>73</v>
      </c>
      <c r="B25" s="69" t="s">
        <v>74</v>
      </c>
      <c r="C25" s="71" t="s">
        <v>75</v>
      </c>
      <c r="D25" s="67"/>
      <c r="E25" s="138">
        <v>1.1433454701744379</v>
      </c>
      <c r="F25" s="138">
        <v>0.14283359260810793</v>
      </c>
      <c r="G25" s="138">
        <v>7.523841080758599E-2</v>
      </c>
      <c r="H25" s="138" t="s">
        <v>442</v>
      </c>
      <c r="I25" s="138">
        <v>9.6928619365910015E-3</v>
      </c>
      <c r="J25" s="138">
        <v>9.6928619365910015E-3</v>
      </c>
      <c r="K25" s="138">
        <v>9.6928619365910015E-3</v>
      </c>
      <c r="L25" s="138">
        <v>4.6525737295636796E-3</v>
      </c>
      <c r="M25" s="138">
        <v>1.0785476794097155</v>
      </c>
      <c r="N25" s="138">
        <v>3.1599821223367855E-4</v>
      </c>
      <c r="O25" s="138">
        <v>2.3699865917525893E-5</v>
      </c>
      <c r="P25" s="138">
        <v>4.739973183505178E-4</v>
      </c>
      <c r="Q25" s="138">
        <v>1.1849932958762945E-4</v>
      </c>
      <c r="R25" s="138">
        <v>7.8999553058419652E-4</v>
      </c>
      <c r="S25" s="138">
        <v>8.6899508364261606E-4</v>
      </c>
      <c r="T25" s="138">
        <v>3.1599821223367859E-5</v>
      </c>
      <c r="U25" s="138">
        <v>4.3449754182130803E-4</v>
      </c>
      <c r="V25" s="138">
        <v>0.11454935193470848</v>
      </c>
      <c r="W25" s="138" t="s">
        <v>442</v>
      </c>
      <c r="X25" s="138" t="s">
        <v>442</v>
      </c>
      <c r="Y25" s="138" t="s">
        <v>442</v>
      </c>
      <c r="Z25" s="138" t="s">
        <v>442</v>
      </c>
      <c r="AA25" s="138" t="s">
        <v>442</v>
      </c>
      <c r="AB25" s="138" t="s">
        <v>442</v>
      </c>
      <c r="AC25" s="138" t="s">
        <v>428</v>
      </c>
      <c r="AD25" s="138" t="s">
        <v>428</v>
      </c>
      <c r="AE25" s="55"/>
      <c r="AF25" s="147">
        <v>3949.9776529209821</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2.0366115970239837E-2</v>
      </c>
      <c r="F26" s="138">
        <v>3.2111695134266344E-3</v>
      </c>
      <c r="G26" s="138">
        <v>1.3582138674060002E-3</v>
      </c>
      <c r="H26" s="138" t="s">
        <v>442</v>
      </c>
      <c r="I26" s="138">
        <v>1.268498736303E-4</v>
      </c>
      <c r="J26" s="138">
        <v>1.268498736303E-4</v>
      </c>
      <c r="K26" s="138">
        <v>1.268498736303E-4</v>
      </c>
      <c r="L26" s="138">
        <v>6.0887939342544004E-5</v>
      </c>
      <c r="M26" s="138">
        <v>2.2935047216100003E-2</v>
      </c>
      <c r="N26" s="138">
        <v>0.52120007758499576</v>
      </c>
      <c r="O26" s="138">
        <v>1.8333397658820843E-6</v>
      </c>
      <c r="P26" s="138">
        <v>1.4681211613937985E-5</v>
      </c>
      <c r="Q26" s="138">
        <v>2.3532751257067188E-6</v>
      </c>
      <c r="R26" s="138">
        <v>1.87088845417485E-5</v>
      </c>
      <c r="S26" s="138">
        <v>1.887290499592335E-5</v>
      </c>
      <c r="T26" s="138">
        <v>2.1869009224106805E-6</v>
      </c>
      <c r="U26" s="138">
        <v>7.9965021275913046E-6</v>
      </c>
      <c r="V26" s="138">
        <v>2.0943120141090881E-3</v>
      </c>
      <c r="W26" s="138" t="s">
        <v>442</v>
      </c>
      <c r="X26" s="138" t="s">
        <v>442</v>
      </c>
      <c r="Y26" s="138" t="s">
        <v>442</v>
      </c>
      <c r="Z26" s="138" t="s">
        <v>442</v>
      </c>
      <c r="AA26" s="138" t="s">
        <v>442</v>
      </c>
      <c r="AB26" s="138" t="s">
        <v>442</v>
      </c>
      <c r="AC26" s="138" t="s">
        <v>428</v>
      </c>
      <c r="AD26" s="138" t="s">
        <v>428</v>
      </c>
      <c r="AE26" s="55"/>
      <c r="AF26" s="147">
        <v>71.418356042075828</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13.517636397725031</v>
      </c>
      <c r="F27" s="138">
        <v>3.2961097950914917</v>
      </c>
      <c r="G27" s="138">
        <v>2.3391472857189476E-2</v>
      </c>
      <c r="H27" s="138">
        <v>0.9522881280521408</v>
      </c>
      <c r="I27" s="138">
        <v>0.46625841344536878</v>
      </c>
      <c r="J27" s="138">
        <v>0.46625841344536845</v>
      </c>
      <c r="K27" s="138">
        <v>0.46625841344536845</v>
      </c>
      <c r="L27" s="138">
        <v>0.31082701425118603</v>
      </c>
      <c r="M27" s="138">
        <v>54.006088638742305</v>
      </c>
      <c r="N27" s="138">
        <v>2.8276133293882566E-2</v>
      </c>
      <c r="O27" s="138">
        <v>2.5736803527953603E-4</v>
      </c>
      <c r="P27" s="138">
        <v>1.4245795425148334E-2</v>
      </c>
      <c r="Q27" s="138">
        <v>4.1045434004321178E-4</v>
      </c>
      <c r="R27" s="138">
        <v>1.4866526644627957E-2</v>
      </c>
      <c r="S27" s="138">
        <v>1.025639933746475E-2</v>
      </c>
      <c r="T27" s="138">
        <v>2.5936980988560407E-3</v>
      </c>
      <c r="U27" s="138">
        <v>3.0617260952735216E-4</v>
      </c>
      <c r="V27" s="138">
        <v>5.1982617799447621E-2</v>
      </c>
      <c r="W27" s="138">
        <v>0.97355880000000006</v>
      </c>
      <c r="X27" s="138">
        <v>4.3557884992300004E-2</v>
      </c>
      <c r="Y27" s="138">
        <v>4.8847242717900002E-2</v>
      </c>
      <c r="Z27" s="138">
        <v>3.7838742460399998E-2</v>
      </c>
      <c r="AA27" s="138">
        <v>4.2544922901600002E-2</v>
      </c>
      <c r="AB27" s="138">
        <v>0.17278879307220002</v>
      </c>
      <c r="AC27" s="138">
        <v>9.7355909999999996E-4</v>
      </c>
      <c r="AD27" s="138">
        <v>1.9473289999999999E-4</v>
      </c>
      <c r="AE27" s="55"/>
      <c r="AF27" s="147">
        <v>88054.147975560045</v>
      </c>
      <c r="AG27" s="147" t="s">
        <v>428</v>
      </c>
      <c r="AH27" s="147" t="s">
        <v>430</v>
      </c>
      <c r="AI27" s="147">
        <v>2681.492637280845</v>
      </c>
      <c r="AJ27" s="147" t="s">
        <v>430</v>
      </c>
      <c r="AK27" s="147" t="s">
        <v>428</v>
      </c>
      <c r="AL27" s="45" t="s">
        <v>49</v>
      </c>
    </row>
    <row r="28" spans="1:38" s="2" customFormat="1" ht="26.25" customHeight="1" thickBot="1" x14ac:dyDescent="0.25">
      <c r="A28" s="65" t="s">
        <v>78</v>
      </c>
      <c r="B28" s="65" t="s">
        <v>81</v>
      </c>
      <c r="C28" s="66" t="s">
        <v>82</v>
      </c>
      <c r="D28" s="67"/>
      <c r="E28" s="138">
        <v>9.0455312913471282</v>
      </c>
      <c r="F28" s="138">
        <v>0.43439590691392266</v>
      </c>
      <c r="G28" s="138">
        <v>8.4981771671672843E-3</v>
      </c>
      <c r="H28" s="138">
        <v>1.7853939193543552E-2</v>
      </c>
      <c r="I28" s="138">
        <v>0.34289427517575821</v>
      </c>
      <c r="J28" s="138">
        <v>0.34289427517575827</v>
      </c>
      <c r="K28" s="138">
        <v>0.3428942751757581</v>
      </c>
      <c r="L28" s="138">
        <v>0.24312419886763745</v>
      </c>
      <c r="M28" s="138">
        <v>2.2148492727874274</v>
      </c>
      <c r="N28" s="138">
        <v>3.2379272041112788E-4</v>
      </c>
      <c r="O28" s="138">
        <v>3.0566730795508843E-5</v>
      </c>
      <c r="P28" s="138">
        <v>3.2244746874339754E-3</v>
      </c>
      <c r="Q28" s="138">
        <v>6.100867137589798E-5</v>
      </c>
      <c r="R28" s="138">
        <v>5.161777345648347E-3</v>
      </c>
      <c r="S28" s="138">
        <v>3.4617707013211044E-3</v>
      </c>
      <c r="T28" s="138">
        <v>1.2413877640883074E-4</v>
      </c>
      <c r="U28" s="138">
        <v>6.0883881160778281E-5</v>
      </c>
      <c r="V28" s="138">
        <v>1.0955354902486501E-2</v>
      </c>
      <c r="W28" s="138">
        <v>0.41109490000000004</v>
      </c>
      <c r="X28" s="138">
        <v>1.7088790967800003E-2</v>
      </c>
      <c r="Y28" s="138">
        <v>1.9151261936499998E-2</v>
      </c>
      <c r="Z28" s="138">
        <v>1.5025972099300001E-2</v>
      </c>
      <c r="AA28" s="138">
        <v>1.59118850672E-2</v>
      </c>
      <c r="AB28" s="138">
        <v>6.7177910070799998E-2</v>
      </c>
      <c r="AC28" s="138">
        <v>4.1109430000000003E-4</v>
      </c>
      <c r="AD28" s="138">
        <v>8.2247699999999995E-5</v>
      </c>
      <c r="AE28" s="55"/>
      <c r="AF28" s="147">
        <v>26143.273124657619</v>
      </c>
      <c r="AG28" s="147" t="s">
        <v>428</v>
      </c>
      <c r="AH28" s="147" t="s">
        <v>430</v>
      </c>
      <c r="AI28" s="147">
        <v>894.87280502697274</v>
      </c>
      <c r="AJ28" s="147" t="s">
        <v>430</v>
      </c>
      <c r="AK28" s="147" t="s">
        <v>428</v>
      </c>
      <c r="AL28" s="45" t="s">
        <v>49</v>
      </c>
    </row>
    <row r="29" spans="1:38" s="2" customFormat="1" ht="26.25" customHeight="1" thickBot="1" x14ac:dyDescent="0.25">
      <c r="A29" s="65" t="s">
        <v>78</v>
      </c>
      <c r="B29" s="65" t="s">
        <v>83</v>
      </c>
      <c r="C29" s="66" t="s">
        <v>84</v>
      </c>
      <c r="D29" s="67"/>
      <c r="E29" s="138">
        <v>22.799136886997331</v>
      </c>
      <c r="F29" s="138">
        <v>0.62222126237808872</v>
      </c>
      <c r="G29" s="138">
        <v>1.4845440134362098E-2</v>
      </c>
      <c r="H29" s="138">
        <v>2.2125401408617729E-2</v>
      </c>
      <c r="I29" s="138">
        <v>0.36292138603753099</v>
      </c>
      <c r="J29" s="138">
        <v>0.36292138603753099</v>
      </c>
      <c r="K29" s="138">
        <v>0.36292138603753105</v>
      </c>
      <c r="L29" s="138">
        <v>0.25029865795530831</v>
      </c>
      <c r="M29" s="138">
        <v>5.7733844402524275</v>
      </c>
      <c r="N29" s="138">
        <v>5.1479749610240156E-4</v>
      </c>
      <c r="O29" s="138">
        <v>5.3075356093444868E-5</v>
      </c>
      <c r="P29" s="138">
        <v>5.6228560831754282E-3</v>
      </c>
      <c r="Q29" s="138">
        <v>1.0612565888505191E-4</v>
      </c>
      <c r="R29" s="138">
        <v>9.0158707712765483E-3</v>
      </c>
      <c r="S29" s="138">
        <v>6.0460058404163903E-3</v>
      </c>
      <c r="T29" s="138">
        <v>2.1267722390134726E-4</v>
      </c>
      <c r="U29" s="138">
        <v>1.0610060558321405E-4</v>
      </c>
      <c r="V29" s="138">
        <v>1.9097357405923401E-2</v>
      </c>
      <c r="W29" s="138">
        <v>0.25243969999999999</v>
      </c>
      <c r="X29" s="138">
        <v>4.4236105979999999E-3</v>
      </c>
      <c r="Y29" s="138">
        <v>2.6787419732600001E-2</v>
      </c>
      <c r="Z29" s="138">
        <v>2.9933098380499998E-2</v>
      </c>
      <c r="AA29" s="138">
        <v>6.8811720416E-3</v>
      </c>
      <c r="AB29" s="138">
        <v>6.8025300752699996E-2</v>
      </c>
      <c r="AC29" s="138">
        <v>2.2512699999999999E-4</v>
      </c>
      <c r="AD29" s="138">
        <v>4.5165299999999999E-5</v>
      </c>
      <c r="AE29" s="55"/>
      <c r="AF29" s="147">
        <v>45693.201968923699</v>
      </c>
      <c r="AG29" s="147" t="s">
        <v>428</v>
      </c>
      <c r="AH29" s="147" t="s">
        <v>430</v>
      </c>
      <c r="AI29" s="147">
        <v>1564.6692145289853</v>
      </c>
      <c r="AJ29" s="147" t="s">
        <v>430</v>
      </c>
      <c r="AK29" s="147" t="s">
        <v>428</v>
      </c>
      <c r="AL29" s="45" t="s">
        <v>49</v>
      </c>
    </row>
    <row r="30" spans="1:38" s="2" customFormat="1" ht="26.25" customHeight="1" thickBot="1" x14ac:dyDescent="0.25">
      <c r="A30" s="65" t="s">
        <v>78</v>
      </c>
      <c r="B30" s="65" t="s">
        <v>85</v>
      </c>
      <c r="C30" s="66" t="s">
        <v>86</v>
      </c>
      <c r="D30" s="67"/>
      <c r="E30" s="138">
        <v>2.810099497189009E-2</v>
      </c>
      <c r="F30" s="138">
        <v>0.16626619916582902</v>
      </c>
      <c r="G30" s="138">
        <v>4.6944511104472374E-5</v>
      </c>
      <c r="H30" s="138">
        <v>2.8137994006309953E-4</v>
      </c>
      <c r="I30" s="138">
        <v>4.1391317167875563E-3</v>
      </c>
      <c r="J30" s="138">
        <v>4.1391317167875563E-3</v>
      </c>
      <c r="K30" s="138">
        <v>4.1391317167875563E-3</v>
      </c>
      <c r="L30" s="138">
        <v>6.0937210587617323E-4</v>
      </c>
      <c r="M30" s="138">
        <v>1.0517129146162496</v>
      </c>
      <c r="N30" s="138">
        <v>1.3468511218477501E-4</v>
      </c>
      <c r="O30" s="138">
        <v>7.1735205454402206E-5</v>
      </c>
      <c r="P30" s="138">
        <v>4.3773013377136248E-5</v>
      </c>
      <c r="Q30" s="138">
        <v>1.5094142543840083E-6</v>
      </c>
      <c r="R30" s="138">
        <v>3.2950371738338152E-4</v>
      </c>
      <c r="S30" s="138">
        <v>1.208998923653164E-2</v>
      </c>
      <c r="T30" s="138">
        <v>5.0620935904077799E-4</v>
      </c>
      <c r="U30" s="138">
        <v>7.1424990852275838E-5</v>
      </c>
      <c r="V30" s="138">
        <v>7.1489662618468789E-3</v>
      </c>
      <c r="W30" s="138">
        <v>3.0397000000000002E-3</v>
      </c>
      <c r="X30" s="138">
        <v>4.6595484099999999E-5</v>
      </c>
      <c r="Y30" s="138">
        <v>6.1156138499999997E-5</v>
      </c>
      <c r="Z30" s="138">
        <v>3.5546302100000006E-5</v>
      </c>
      <c r="AA30" s="138">
        <v>6.8222414999999994E-5</v>
      </c>
      <c r="AB30" s="138">
        <v>2.1152033969999999E-4</v>
      </c>
      <c r="AC30" s="138">
        <v>3.0398999999999999E-6</v>
      </c>
      <c r="AD30" s="138">
        <v>1.2555000000000001E-6</v>
      </c>
      <c r="AE30" s="55"/>
      <c r="AF30" s="147">
        <v>221.96363782840317</v>
      </c>
      <c r="AG30" s="147" t="s">
        <v>428</v>
      </c>
      <c r="AH30" s="147" t="s">
        <v>430</v>
      </c>
      <c r="AI30" s="147">
        <v>6.0046705190306691</v>
      </c>
      <c r="AJ30" s="147" t="s">
        <v>430</v>
      </c>
      <c r="AK30" s="147" t="s">
        <v>428</v>
      </c>
      <c r="AL30" s="45" t="s">
        <v>49</v>
      </c>
    </row>
    <row r="31" spans="1:38" s="2" customFormat="1" ht="26.25" customHeight="1" thickBot="1" x14ac:dyDescent="0.25">
      <c r="A31" s="65" t="s">
        <v>78</v>
      </c>
      <c r="B31" s="65" t="s">
        <v>87</v>
      </c>
      <c r="C31" s="66" t="s">
        <v>88</v>
      </c>
      <c r="D31" s="67"/>
      <c r="E31" s="138" t="s">
        <v>428</v>
      </c>
      <c r="F31" s="138">
        <v>2.0230719402757287</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0.72548635109480053</v>
      </c>
      <c r="J32" s="138">
        <v>1.4260802780029653</v>
      </c>
      <c r="K32" s="138">
        <v>1.7931712936718081</v>
      </c>
      <c r="L32" s="138">
        <v>0.15741435272545837</v>
      </c>
      <c r="M32" s="138" t="s">
        <v>428</v>
      </c>
      <c r="N32" s="138">
        <v>5.7488785440338495</v>
      </c>
      <c r="O32" s="138">
        <v>2.4738804506199263E-2</v>
      </c>
      <c r="P32" s="138">
        <v>0</v>
      </c>
      <c r="Q32" s="138">
        <v>6.5514858454511729E-2</v>
      </c>
      <c r="R32" s="138">
        <v>2.1503774297280356</v>
      </c>
      <c r="S32" s="138">
        <v>47.252384401631232</v>
      </c>
      <c r="T32" s="138">
        <v>0.32739933690379852</v>
      </c>
      <c r="U32" s="138">
        <v>3.5863425873436175E-2</v>
      </c>
      <c r="V32" s="138">
        <v>14.474962916196876</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57594.81592127066</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0.31993899384546098</v>
      </c>
      <c r="J33" s="138">
        <v>0.59247961823233519</v>
      </c>
      <c r="K33" s="138">
        <v>1.1849592364646704</v>
      </c>
      <c r="L33" s="138">
        <v>1.2560567906525502E-2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57594.81592127066</v>
      </c>
      <c r="AL33" s="45" t="s">
        <v>413</v>
      </c>
    </row>
    <row r="34" spans="1:38" s="2" customFormat="1" ht="26.25" customHeight="1" thickBot="1" x14ac:dyDescent="0.25">
      <c r="A34" s="65" t="s">
        <v>70</v>
      </c>
      <c r="B34" s="65" t="s">
        <v>93</v>
      </c>
      <c r="C34" s="66" t="s">
        <v>94</v>
      </c>
      <c r="D34" s="67"/>
      <c r="E34" s="138">
        <v>1.8140587658495348</v>
      </c>
      <c r="F34" s="138">
        <v>0.16098040574809808</v>
      </c>
      <c r="G34" s="138">
        <v>1.7516733605735389E-2</v>
      </c>
      <c r="H34" s="138">
        <v>2.4233609467455623E-4</v>
      </c>
      <c r="I34" s="138">
        <v>4.742863567202029E-2</v>
      </c>
      <c r="J34" s="138">
        <v>4.9851996618765861E-2</v>
      </c>
      <c r="K34" s="138">
        <v>5.2621551986475064E-2</v>
      </c>
      <c r="L34" s="138">
        <v>3.4204008791208794E-2</v>
      </c>
      <c r="M34" s="138">
        <v>0.37042803043110734</v>
      </c>
      <c r="N34" s="138" t="s">
        <v>442</v>
      </c>
      <c r="O34" s="138">
        <v>3.4619442096365177E-4</v>
      </c>
      <c r="P34" s="138" t="s">
        <v>442</v>
      </c>
      <c r="Q34" s="138" t="s">
        <v>442</v>
      </c>
      <c r="R34" s="138">
        <v>1.730972104818259E-3</v>
      </c>
      <c r="S34" s="138">
        <v>5.8853051563820799E-2</v>
      </c>
      <c r="T34" s="138">
        <v>2.4233609467455624E-3</v>
      </c>
      <c r="U34" s="138">
        <v>3.4619442096365177E-4</v>
      </c>
      <c r="V34" s="138">
        <v>3.461944209636518E-2</v>
      </c>
      <c r="W34" s="138">
        <v>1.2231541238396275E-2</v>
      </c>
      <c r="X34" s="138">
        <v>1.0385832628909551E-3</v>
      </c>
      <c r="Y34" s="138">
        <v>1.730972104818259E-3</v>
      </c>
      <c r="Z34" s="138">
        <v>1.5692681109471475E-3</v>
      </c>
      <c r="AA34" s="138">
        <v>3.6075128987290755E-4</v>
      </c>
      <c r="AB34" s="138">
        <v>4.6995747685292686E-3</v>
      </c>
      <c r="AC34" s="138" t="s">
        <v>428</v>
      </c>
      <c r="AD34" s="138" t="s">
        <v>428</v>
      </c>
      <c r="AE34" s="55"/>
      <c r="AF34" s="147">
        <v>1499.3077716687744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3.7880866859478024</v>
      </c>
      <c r="F36" s="138">
        <v>0.12096303872303203</v>
      </c>
      <c r="G36" s="138">
        <v>3.4974192817576591E-2</v>
      </c>
      <c r="H36" s="138" t="s">
        <v>442</v>
      </c>
      <c r="I36" s="138">
        <v>5.9495495416338064E-2</v>
      </c>
      <c r="J36" s="138">
        <v>6.9947046658068945E-2</v>
      </c>
      <c r="K36" s="138">
        <v>6.9947046658068945E-2</v>
      </c>
      <c r="L36" s="138">
        <v>2.1683584464001371E-2</v>
      </c>
      <c r="M36" s="138">
        <v>0.26542746782653881</v>
      </c>
      <c r="N36" s="138">
        <v>8.9858257337109525E-3</v>
      </c>
      <c r="O36" s="138">
        <v>6.9121736413161163E-4</v>
      </c>
      <c r="P36" s="138">
        <v>2.0736520923948345E-3</v>
      </c>
      <c r="Q36" s="138">
        <v>2.7648694565264465E-3</v>
      </c>
      <c r="R36" s="138">
        <v>3.4560868206580581E-3</v>
      </c>
      <c r="S36" s="138">
        <v>6.082712804358182E-2</v>
      </c>
      <c r="T36" s="138">
        <v>6.9121736413161161E-2</v>
      </c>
      <c r="U36" s="138">
        <v>6.9121736413161163E-3</v>
      </c>
      <c r="V36" s="138">
        <v>8.2946083695793385E-2</v>
      </c>
      <c r="W36" s="138">
        <v>8.9858257337109525E-3</v>
      </c>
      <c r="X36" s="138">
        <v>1.3824347282632231E-4</v>
      </c>
      <c r="Y36" s="138">
        <v>1.3824347282632231E-4</v>
      </c>
      <c r="Z36" s="138">
        <v>6.9121736413161163E-4</v>
      </c>
      <c r="AA36" s="138">
        <v>6.9121736413161155E-5</v>
      </c>
      <c r="AB36" s="138">
        <v>1.0368260461974174E-3</v>
      </c>
      <c r="AC36" s="138">
        <v>5.529738913052893E-3</v>
      </c>
      <c r="AD36" s="138">
        <v>2.626625983700124E-3</v>
      </c>
      <c r="AE36" s="55"/>
      <c r="AF36" s="147">
        <v>2993.5420769352618</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0.11562478109927284</v>
      </c>
      <c r="F37" s="138">
        <v>3.8541593699757612E-3</v>
      </c>
      <c r="G37" s="138">
        <v>1.9115976613913062E-4</v>
      </c>
      <c r="H37" s="138" t="s">
        <v>442</v>
      </c>
      <c r="I37" s="138">
        <v>4.8176992124697015E-4</v>
      </c>
      <c r="J37" s="138">
        <v>4.8176992124697015E-4</v>
      </c>
      <c r="K37" s="138">
        <v>4.8176992124697015E-4</v>
      </c>
      <c r="L37" s="138">
        <v>1.2044248031174255E-5</v>
      </c>
      <c r="M37" s="138">
        <v>1.1562478109927284E-2</v>
      </c>
      <c r="N37" s="138">
        <v>3.6132744093522764E-6</v>
      </c>
      <c r="O37" s="138">
        <v>6.022124015587128E-7</v>
      </c>
      <c r="P37" s="138">
        <v>2.408849606234851E-4</v>
      </c>
      <c r="Q37" s="138">
        <v>2.8906195274818207E-4</v>
      </c>
      <c r="R37" s="138">
        <v>1.8307257007384869E-6</v>
      </c>
      <c r="S37" s="138">
        <v>1.8307257007384869E-7</v>
      </c>
      <c r="T37" s="138">
        <v>1.2285132991797739E-6</v>
      </c>
      <c r="U37" s="138">
        <v>2.6497345668583357E-5</v>
      </c>
      <c r="V37" s="138">
        <v>3.6132744093522764E-6</v>
      </c>
      <c r="W37" s="138" t="s">
        <v>428</v>
      </c>
      <c r="X37" s="138" t="s">
        <v>442</v>
      </c>
      <c r="Y37" s="138" t="s">
        <v>442</v>
      </c>
      <c r="Z37" s="138" t="s">
        <v>442</v>
      </c>
      <c r="AA37" s="138" t="s">
        <v>442</v>
      </c>
      <c r="AB37" s="138" t="s">
        <v>442</v>
      </c>
      <c r="AC37" s="138" t="s">
        <v>442</v>
      </c>
      <c r="AD37" s="138" t="s">
        <v>442</v>
      </c>
      <c r="AE37" s="55"/>
      <c r="AF37" s="147" t="s">
        <v>430</v>
      </c>
      <c r="AG37" s="147" t="s">
        <v>428</v>
      </c>
      <c r="AH37" s="147">
        <v>2408.8496062348509</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2.0868779584733654</v>
      </c>
      <c r="F39" s="138">
        <v>0.49771589655933929</v>
      </c>
      <c r="G39" s="138">
        <v>0.12576875429197321</v>
      </c>
      <c r="H39" s="138">
        <v>2.5861324432799992E-2</v>
      </c>
      <c r="I39" s="138">
        <v>0.14806254053999993</v>
      </c>
      <c r="J39" s="138">
        <v>0.18204347711186031</v>
      </c>
      <c r="K39" s="138">
        <v>0.22333824633152591</v>
      </c>
      <c r="L39" s="138">
        <v>6.5431168374302379E-2</v>
      </c>
      <c r="M39" s="138">
        <v>1.0174031319867134</v>
      </c>
      <c r="N39" s="138">
        <v>0.12672203301578239</v>
      </c>
      <c r="O39" s="138">
        <v>1.111333845156756E-2</v>
      </c>
      <c r="P39" s="138">
        <v>2.9460259200380307E-3</v>
      </c>
      <c r="Q39" s="138">
        <v>8.6178584157793597E-3</v>
      </c>
      <c r="R39" s="138">
        <v>0.10140819993044144</v>
      </c>
      <c r="S39" s="138">
        <v>5.2216305983862073E-2</v>
      </c>
      <c r="T39" s="138">
        <v>1.7273242804266271</v>
      </c>
      <c r="U39" s="138">
        <v>2.0794986817462883E-3</v>
      </c>
      <c r="V39" s="138">
        <v>0.42631758537212033</v>
      </c>
      <c r="W39" s="138">
        <v>0.11193380856376664</v>
      </c>
      <c r="X39" s="138">
        <v>2.0096462322123088E-2</v>
      </c>
      <c r="Y39" s="138">
        <v>0.11137775736461557</v>
      </c>
      <c r="Z39" s="138">
        <v>1.5036158077776722E-2</v>
      </c>
      <c r="AA39" s="138">
        <v>1.2953042710041364E-2</v>
      </c>
      <c r="AB39" s="138">
        <v>0.15946342047455675</v>
      </c>
      <c r="AC39" s="138">
        <v>4.9616281763944286E-3</v>
      </c>
      <c r="AD39" s="138">
        <v>1.8631592670162525E-3</v>
      </c>
      <c r="AE39" s="55"/>
      <c r="AF39" s="147">
        <v>9472.1160231817612</v>
      </c>
      <c r="AG39" s="147">
        <v>10.925904759699248</v>
      </c>
      <c r="AH39" s="147">
        <v>15512.045120379022</v>
      </c>
      <c r="AI39" s="147">
        <v>698.95471439999994</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5.6436472631311503</v>
      </c>
      <c r="F41" s="138">
        <v>11.698099689031977</v>
      </c>
      <c r="G41" s="138">
        <v>7.563301324316269</v>
      </c>
      <c r="H41" s="138">
        <v>9.2522295391598924E-2</v>
      </c>
      <c r="I41" s="138">
        <v>7.8357520508458034</v>
      </c>
      <c r="J41" s="138">
        <v>7.8485590103524467</v>
      </c>
      <c r="K41" s="138">
        <v>8.5130523804648401</v>
      </c>
      <c r="L41" s="138">
        <v>0.66636466403893424</v>
      </c>
      <c r="M41" s="138">
        <v>97.449360694180214</v>
      </c>
      <c r="N41" s="138">
        <v>1.9135290069108741</v>
      </c>
      <c r="O41" s="138">
        <v>3.2151364509452919E-2</v>
      </c>
      <c r="P41" s="138">
        <v>8.2286535338615283E-2</v>
      </c>
      <c r="Q41" s="138">
        <v>3.1451807871423869E-2</v>
      </c>
      <c r="R41" s="138">
        <v>0.22876395706391689</v>
      </c>
      <c r="S41" s="138">
        <v>0.38915582414164507</v>
      </c>
      <c r="T41" s="138">
        <v>0.19054064262791992</v>
      </c>
      <c r="U41" s="138">
        <v>2.250883906378454</v>
      </c>
      <c r="V41" s="138">
        <v>4.4909934203195014</v>
      </c>
      <c r="W41" s="138">
        <v>14.319606194099874</v>
      </c>
      <c r="X41" s="138">
        <v>3.282162196827985</v>
      </c>
      <c r="Y41" s="138">
        <v>5.2900796688622602</v>
      </c>
      <c r="Z41" s="138">
        <v>2.3482264688163634</v>
      </c>
      <c r="AA41" s="138">
        <v>1.9091927548404042</v>
      </c>
      <c r="AB41" s="138">
        <v>12.829661089347013</v>
      </c>
      <c r="AC41" s="138">
        <v>1.8682646666295454E-2</v>
      </c>
      <c r="AD41" s="138">
        <v>3.1872905512814986</v>
      </c>
      <c r="AE41" s="55"/>
      <c r="AF41" s="147">
        <v>45482.751934292799</v>
      </c>
      <c r="AG41" s="147">
        <v>18748.480155056095</v>
      </c>
      <c r="AH41" s="147">
        <v>23245.944825311999</v>
      </c>
      <c r="AI41" s="147">
        <v>1411.7177940321351</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6.3489335024355387E-2</v>
      </c>
      <c r="F43" s="138">
        <v>6.3489335024355395E-3</v>
      </c>
      <c r="G43" s="138">
        <v>7.417594902406793E-3</v>
      </c>
      <c r="H43" s="138" t="s">
        <v>442</v>
      </c>
      <c r="I43" s="138">
        <v>1.0475740279018639E-2</v>
      </c>
      <c r="J43" s="138">
        <v>0</v>
      </c>
      <c r="K43" s="138">
        <v>1.0475740279018639E-2</v>
      </c>
      <c r="L43" s="138">
        <v>1.3650207030236408E-2</v>
      </c>
      <c r="M43" s="138">
        <v>2.5395734009742158E-2</v>
      </c>
      <c r="N43" s="138">
        <v>1.0158293603896862E-2</v>
      </c>
      <c r="O43" s="138">
        <v>1.9046800507306616E-4</v>
      </c>
      <c r="P43" s="138">
        <v>6.3489335024355387E-5</v>
      </c>
      <c r="Q43" s="138">
        <v>6.3489335024355387E-4</v>
      </c>
      <c r="R43" s="138">
        <v>8.1266348831174895E-3</v>
      </c>
      <c r="S43" s="138">
        <v>4.5712321217535878E-3</v>
      </c>
      <c r="T43" s="138">
        <v>0.16507227106332398</v>
      </c>
      <c r="U43" s="138">
        <v>6.3489335024355387E-5</v>
      </c>
      <c r="V43" s="138">
        <v>5.0791468019484309E-3</v>
      </c>
      <c r="W43" s="138">
        <v>3.8093601014613232E-3</v>
      </c>
      <c r="X43" s="138">
        <v>1.2062973654627521E-3</v>
      </c>
      <c r="Y43" s="138">
        <v>9.523400253653308E-3</v>
      </c>
      <c r="Z43" s="138">
        <v>1.0793186954140416E-3</v>
      </c>
      <c r="AA43" s="138">
        <v>9.523400253653308E-4</v>
      </c>
      <c r="AB43" s="138">
        <v>1.2761356339895433E-2</v>
      </c>
      <c r="AC43" s="138">
        <v>1.3967653705358185E-4</v>
      </c>
      <c r="AD43" s="138">
        <v>8.2536135531662019E-8</v>
      </c>
      <c r="AE43" s="55"/>
      <c r="AF43" s="147">
        <v>634.89335024355387</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2.6175613009466581</v>
      </c>
      <c r="F44" s="138">
        <v>0.23890518017675463</v>
      </c>
      <c r="G44" s="138">
        <v>2.1985399468050618E-2</v>
      </c>
      <c r="H44" s="138">
        <v>1.0480031562403722E-3</v>
      </c>
      <c r="I44" s="138">
        <v>0.11311611833889083</v>
      </c>
      <c r="J44" s="138">
        <v>0</v>
      </c>
      <c r="K44" s="138">
        <v>0.11311611833889083</v>
      </c>
      <c r="L44" s="138">
        <v>0.11311611833889083</v>
      </c>
      <c r="M44" s="138">
        <v>1.0573246951493915</v>
      </c>
      <c r="N44" s="138" t="s">
        <v>442</v>
      </c>
      <c r="O44" s="138">
        <v>1.3193880931127301E-3</v>
      </c>
      <c r="P44" s="138" t="s">
        <v>442</v>
      </c>
      <c r="Q44" s="138" t="s">
        <v>442</v>
      </c>
      <c r="R44" s="138">
        <v>6.5969404655636501E-3</v>
      </c>
      <c r="S44" s="138">
        <v>0.22429597582916408</v>
      </c>
      <c r="T44" s="138">
        <v>9.2357166517891102E-3</v>
      </c>
      <c r="U44" s="138">
        <v>1.3193880931127301E-3</v>
      </c>
      <c r="V44" s="138">
        <v>0.131938809311273</v>
      </c>
      <c r="W44" s="138" t="s">
        <v>442</v>
      </c>
      <c r="X44" s="138">
        <v>3.9581642793381899E-3</v>
      </c>
      <c r="Y44" s="138">
        <v>6.5969404655636501E-3</v>
      </c>
      <c r="Z44" s="138" t="s">
        <v>442</v>
      </c>
      <c r="AA44" s="138" t="s">
        <v>442</v>
      </c>
      <c r="AB44" s="138">
        <v>1.0555104744901841E-2</v>
      </c>
      <c r="AC44" s="138" t="s">
        <v>429</v>
      </c>
      <c r="AD44" s="138" t="s">
        <v>429</v>
      </c>
      <c r="AE44" s="55"/>
      <c r="AF44" s="147">
        <v>5714.0401521919839</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1.4654566706149665</v>
      </c>
      <c r="F45" s="138">
        <v>3.5520071656179937E-2</v>
      </c>
      <c r="G45" s="138">
        <v>1.0269962197641418E-2</v>
      </c>
      <c r="H45" s="138" t="s">
        <v>442</v>
      </c>
      <c r="I45" s="138">
        <v>2.1717986669778585E-2</v>
      </c>
      <c r="J45" s="138">
        <v>2.1717986669778585E-2</v>
      </c>
      <c r="K45" s="138">
        <v>2.1717986669778585E-2</v>
      </c>
      <c r="L45" s="138">
        <v>6.7325758676313619E-3</v>
      </c>
      <c r="M45" s="138">
        <v>7.7941185805560517E-2</v>
      </c>
      <c r="N45" s="138">
        <v>2.6386338944590811E-3</v>
      </c>
      <c r="O45" s="138">
        <v>2.0297183803531392E-4</v>
      </c>
      <c r="P45" s="138">
        <v>6.0891551410594165E-4</v>
      </c>
      <c r="Q45" s="138">
        <v>8.1188735214125568E-4</v>
      </c>
      <c r="R45" s="138">
        <v>1.0148591901765695E-3</v>
      </c>
      <c r="S45" s="138">
        <v>1.7861521747107624E-2</v>
      </c>
      <c r="T45" s="138">
        <v>2.0297183803531391E-2</v>
      </c>
      <c r="U45" s="138">
        <v>2.029718380353139E-3</v>
      </c>
      <c r="V45" s="138">
        <v>2.4356620564237666E-2</v>
      </c>
      <c r="W45" s="138">
        <v>2.6386338944590811E-3</v>
      </c>
      <c r="X45" s="138">
        <v>4.0594367607062782E-5</v>
      </c>
      <c r="Y45" s="138">
        <v>2.0297183803531392E-4</v>
      </c>
      <c r="Z45" s="138">
        <v>2.0297183803531392E-4</v>
      </c>
      <c r="AA45" s="138">
        <v>2.0297183803531391E-5</v>
      </c>
      <c r="AB45" s="138">
        <v>4.6683522748122198E-4</v>
      </c>
      <c r="AC45" s="138">
        <v>1.6237747042825114E-3</v>
      </c>
      <c r="AD45" s="138">
        <v>7.7129298453419281E-4</v>
      </c>
      <c r="AE45" s="55"/>
      <c r="AF45" s="147">
        <v>879.03569719337929</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1.3300288897098661E-2</v>
      </c>
      <c r="J48" s="138">
        <v>0.13300288897098664</v>
      </c>
      <c r="K48" s="138">
        <v>0.33250722242746661</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2.8046500000000001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3.3663460247999999</v>
      </c>
      <c r="AL52" s="45" t="s">
        <v>132</v>
      </c>
    </row>
    <row r="53" spans="1:38" s="2" customFormat="1" ht="26.25" customHeight="1" thickBot="1" x14ac:dyDescent="0.25">
      <c r="A53" s="65" t="s">
        <v>119</v>
      </c>
      <c r="B53" s="69" t="s">
        <v>133</v>
      </c>
      <c r="C53" s="71" t="s">
        <v>134</v>
      </c>
      <c r="D53" s="68"/>
      <c r="E53" s="138" t="s">
        <v>428</v>
      </c>
      <c r="F53" s="138">
        <v>1.9469577063628278</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1.0090004771865941</v>
      </c>
      <c r="AL53" s="45" t="s">
        <v>135</v>
      </c>
    </row>
    <row r="54" spans="1:38" s="2" customFormat="1" ht="37.5" customHeight="1" thickBot="1" x14ac:dyDescent="0.25">
      <c r="A54" s="65" t="s">
        <v>119</v>
      </c>
      <c r="B54" s="69" t="s">
        <v>136</v>
      </c>
      <c r="C54" s="71" t="s">
        <v>137</v>
      </c>
      <c r="D54" s="68"/>
      <c r="E54" s="138" t="s">
        <v>428</v>
      </c>
      <c r="F54" s="138">
        <v>0.30339190326055721</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163122.29084861474</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0.39266899157200003</v>
      </c>
      <c r="J57" s="138">
        <v>0.70680418482960006</v>
      </c>
      <c r="K57" s="138">
        <v>0.78533798314400005</v>
      </c>
      <c r="L57" s="138">
        <v>1.1780069747160001E-2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3020.5307044000001</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7.0909831682100001E-3</v>
      </c>
      <c r="J58" s="138">
        <v>4.7273221121399998E-2</v>
      </c>
      <c r="K58" s="138">
        <v>9.4546442242799997E-2</v>
      </c>
      <c r="L58" s="138">
        <v>3.2618522573766003E-5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236.36610560700001</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0.17840352441176471</v>
      </c>
      <c r="J60" s="138">
        <v>1.4609352441176473</v>
      </c>
      <c r="K60" s="138">
        <v>4.5657718980000004</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67.330860882352937</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4.1257742886167174E-2</v>
      </c>
      <c r="J61" s="138">
        <v>0.41257742886167181</v>
      </c>
      <c r="K61" s="138">
        <v>1.3737788324663609</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2726528.9520642203</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2.2218516529411765E-8</v>
      </c>
      <c r="J62" s="138">
        <v>2.2218516529411765E-7</v>
      </c>
      <c r="K62" s="138">
        <v>4.443703305882353E-7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37.03086088235294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1.4920754255999999E-2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0.14294999999999999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5.5815960000000003E-3</v>
      </c>
      <c r="J71" s="138">
        <v>4.4652768000000002E-2</v>
      </c>
      <c r="K71" s="138">
        <v>0.13953989999999999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t="s">
        <v>430</v>
      </c>
      <c r="J73" s="138" t="s">
        <v>430</v>
      </c>
      <c r="K73" s="138" t="s">
        <v>430</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10.599115800000003</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4687.8</v>
      </c>
      <c r="AL82" s="45" t="s">
        <v>219</v>
      </c>
    </row>
    <row r="83" spans="1:38" s="2" customFormat="1" ht="26.25" customHeight="1" thickBot="1" x14ac:dyDescent="0.25">
      <c r="A83" s="65" t="s">
        <v>53</v>
      </c>
      <c r="B83" s="76" t="s">
        <v>211</v>
      </c>
      <c r="C83" s="77" t="s">
        <v>212</v>
      </c>
      <c r="D83" s="67"/>
      <c r="E83" s="138" t="s">
        <v>442</v>
      </c>
      <c r="F83" s="138">
        <v>3.04E-2</v>
      </c>
      <c r="G83" s="138" t="s">
        <v>442</v>
      </c>
      <c r="H83" s="138" t="s">
        <v>428</v>
      </c>
      <c r="I83" s="138">
        <v>0.19</v>
      </c>
      <c r="J83" s="138">
        <v>3.8</v>
      </c>
      <c r="K83" s="138">
        <v>28.5</v>
      </c>
      <c r="L83" s="138">
        <v>1.0829999999999999E-2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2.8913023494064882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0.58453869525588975</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1.2707362940345428</v>
      </c>
      <c r="AL86" s="45" t="s">
        <v>219</v>
      </c>
    </row>
    <row r="87" spans="1:38" s="2" customFormat="1" ht="26.25" customHeight="1" thickBot="1" x14ac:dyDescent="0.25">
      <c r="A87" s="65" t="s">
        <v>208</v>
      </c>
      <c r="B87" s="71" t="s">
        <v>220</v>
      </c>
      <c r="C87" s="75" t="s">
        <v>221</v>
      </c>
      <c r="D87" s="67"/>
      <c r="E87" s="138" t="s">
        <v>428</v>
      </c>
      <c r="F87" s="138">
        <v>4.4074250583222965E-2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7.0423705965457176E-2</v>
      </c>
      <c r="AL87" s="45" t="s">
        <v>219</v>
      </c>
    </row>
    <row r="88" spans="1:38" s="2" customFormat="1" ht="26.25" customHeight="1" thickBot="1" x14ac:dyDescent="0.25">
      <c r="A88" s="65" t="s">
        <v>208</v>
      </c>
      <c r="B88" s="71" t="s">
        <v>222</v>
      </c>
      <c r="C88" s="75" t="s">
        <v>223</v>
      </c>
      <c r="D88" s="67"/>
      <c r="E88" s="138" t="s">
        <v>442</v>
      </c>
      <c r="F88" s="138">
        <v>0.60806887328571435</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1.0231969999999999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1.9298937809999999</v>
      </c>
      <c r="G90" s="138" t="s">
        <v>428</v>
      </c>
      <c r="H90" s="138" t="s">
        <v>428</v>
      </c>
      <c r="I90" s="138">
        <v>2.3939999999999999E-2</v>
      </c>
      <c r="J90" s="138">
        <v>3.5909999999999997E-2</v>
      </c>
      <c r="K90" s="138">
        <v>4.3889999999999998E-2</v>
      </c>
      <c r="L90" s="138" t="s">
        <v>428</v>
      </c>
      <c r="M90" s="138" t="s">
        <v>428</v>
      </c>
      <c r="N90" s="138">
        <v>2.8031958800162125E-4</v>
      </c>
      <c r="O90" s="138">
        <v>3.8501726544801024E-2</v>
      </c>
      <c r="P90" s="138" t="s">
        <v>430</v>
      </c>
      <c r="Q90" s="138" t="s">
        <v>430</v>
      </c>
      <c r="R90" s="138">
        <v>0.16211253282021482</v>
      </c>
      <c r="S90" s="138">
        <v>6.568934923652451</v>
      </c>
      <c r="T90" s="138">
        <v>0.26925878498107553</v>
      </c>
      <c r="U90" s="138">
        <v>3.8332859323113297E-2</v>
      </c>
      <c r="V90" s="138">
        <v>3.8012011601906623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39.9</v>
      </c>
      <c r="AL90" s="148" t="s">
        <v>439</v>
      </c>
    </row>
    <row r="91" spans="1:38" s="2" customFormat="1" ht="26.25" customHeight="1" thickBot="1" x14ac:dyDescent="0.25">
      <c r="A91" s="65" t="s">
        <v>208</v>
      </c>
      <c r="B91" s="69" t="s">
        <v>404</v>
      </c>
      <c r="C91" s="71" t="s">
        <v>228</v>
      </c>
      <c r="D91" s="67"/>
      <c r="E91" s="138">
        <v>7.5202067288000001E-3</v>
      </c>
      <c r="F91" s="138">
        <v>2.0200677798399999E-2</v>
      </c>
      <c r="G91" s="138">
        <v>8.7788621600000022E-5</v>
      </c>
      <c r="H91" s="138">
        <v>1.7320829103999999E-2</v>
      </c>
      <c r="I91" s="138">
        <v>0.1141995795352</v>
      </c>
      <c r="J91" s="138">
        <v>0.1155943139936</v>
      </c>
      <c r="K91" s="138">
        <v>0.1158823885764</v>
      </c>
      <c r="L91" s="138">
        <v>4.5075892607999997E-2</v>
      </c>
      <c r="M91" s="138">
        <v>0.23017837009799999</v>
      </c>
      <c r="N91" s="138">
        <v>2.2790158720000002E-2</v>
      </c>
      <c r="O91" s="138">
        <v>2.2580968542400003E-2</v>
      </c>
      <c r="P91" s="138">
        <v>1.6569375600000003E-6</v>
      </c>
      <c r="Q91" s="138">
        <v>3.8661876400000004E-5</v>
      </c>
      <c r="R91" s="138">
        <v>4.5347764800000005E-4</v>
      </c>
      <c r="S91" s="138">
        <v>3.5444617824000005E-2</v>
      </c>
      <c r="T91" s="138">
        <v>1.2141045552000001E-2</v>
      </c>
      <c r="U91" s="138" t="s">
        <v>442</v>
      </c>
      <c r="V91" s="138">
        <v>1.8826933952000004E-2</v>
      </c>
      <c r="W91" s="138">
        <v>4.1736937600000008E-4</v>
      </c>
      <c r="X91" s="138">
        <v>5.591165007360001E-3</v>
      </c>
      <c r="Y91" s="138">
        <v>2.7761772192000001E-3</v>
      </c>
      <c r="Z91" s="138">
        <v>2.7761772192000001E-3</v>
      </c>
      <c r="AA91" s="138">
        <v>2.7761772192000001E-3</v>
      </c>
      <c r="AB91" s="138">
        <v>1.3919696664960001E-2</v>
      </c>
      <c r="AC91" s="138" t="s">
        <v>442</v>
      </c>
      <c r="AD91" s="138" t="s">
        <v>442</v>
      </c>
      <c r="AE91" s="55"/>
      <c r="AF91" s="147" t="s">
        <v>428</v>
      </c>
      <c r="AG91" s="147" t="s">
        <v>428</v>
      </c>
      <c r="AH91" s="147" t="s">
        <v>428</v>
      </c>
      <c r="AI91" s="147" t="s">
        <v>428</v>
      </c>
      <c r="AJ91" s="147" t="s">
        <v>428</v>
      </c>
      <c r="AK91" s="147">
        <v>4173.6937600000001</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20.443821065035397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3.5624197409078243E-8</v>
      </c>
      <c r="X98" s="138" t="s">
        <v>428</v>
      </c>
      <c r="Y98" s="138" t="s">
        <v>428</v>
      </c>
      <c r="Z98" s="138" t="s">
        <v>428</v>
      </c>
      <c r="AA98" s="138" t="s">
        <v>428</v>
      </c>
      <c r="AB98" s="138" t="s">
        <v>428</v>
      </c>
      <c r="AC98" s="138" t="s">
        <v>428</v>
      </c>
      <c r="AD98" s="138">
        <v>4.2663709471949988E-4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4.3407237359410294E-2</v>
      </c>
      <c r="F99" s="138">
        <v>9.7479900533919928</v>
      </c>
      <c r="G99" s="138" t="s">
        <v>428</v>
      </c>
      <c r="H99" s="138">
        <v>12.214817394830153</v>
      </c>
      <c r="I99" s="138">
        <v>0.22603999576498163</v>
      </c>
      <c r="J99" s="138">
        <v>0.34698024707546282</v>
      </c>
      <c r="K99" s="138">
        <v>0.65803115770059029</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1267.8499999999999</v>
      </c>
      <c r="AL99" s="45" t="s">
        <v>245</v>
      </c>
    </row>
    <row r="100" spans="1:38" s="2" customFormat="1" ht="26.25" customHeight="1" thickBot="1" x14ac:dyDescent="0.25">
      <c r="A100" s="65" t="s">
        <v>243</v>
      </c>
      <c r="B100" s="65" t="s">
        <v>246</v>
      </c>
      <c r="C100" s="66" t="s">
        <v>408</v>
      </c>
      <c r="D100" s="79"/>
      <c r="E100" s="138">
        <v>0.57865906613089502</v>
      </c>
      <c r="F100" s="138">
        <v>25.840285676124111</v>
      </c>
      <c r="G100" s="138" t="s">
        <v>428</v>
      </c>
      <c r="H100" s="138">
        <v>33.263404350906683</v>
      </c>
      <c r="I100" s="138">
        <v>0.43585288041271208</v>
      </c>
      <c r="J100" s="138">
        <v>0.66444206590995414</v>
      </c>
      <c r="K100" s="138">
        <v>1.03698509702037</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5626.799</v>
      </c>
      <c r="AL100" s="45" t="s">
        <v>245</v>
      </c>
    </row>
    <row r="101" spans="1:38" s="2" customFormat="1" ht="26.25" customHeight="1" thickBot="1" x14ac:dyDescent="0.25">
      <c r="A101" s="65" t="s">
        <v>243</v>
      </c>
      <c r="B101" s="65" t="s">
        <v>247</v>
      </c>
      <c r="C101" s="66" t="s">
        <v>248</v>
      </c>
      <c r="D101" s="79"/>
      <c r="E101" s="138">
        <v>4.4217518660124647E-2</v>
      </c>
      <c r="F101" s="138">
        <v>0.18584740523901216</v>
      </c>
      <c r="G101" s="138" t="s">
        <v>428</v>
      </c>
      <c r="H101" s="138">
        <v>0.88303016785566335</v>
      </c>
      <c r="I101" s="138">
        <v>7.4128119945529834E-3</v>
      </c>
      <c r="J101" s="138">
        <v>2.4418674805586297E-2</v>
      </c>
      <c r="K101" s="138">
        <v>6.1046687013965747E-2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4869.6734999999999</v>
      </c>
      <c r="AL101" s="45" t="s">
        <v>245</v>
      </c>
    </row>
    <row r="102" spans="1:38" s="2" customFormat="1" ht="26.25" customHeight="1" thickBot="1" x14ac:dyDescent="0.25">
      <c r="A102" s="65" t="s">
        <v>243</v>
      </c>
      <c r="B102" s="65" t="s">
        <v>249</v>
      </c>
      <c r="C102" s="66" t="s">
        <v>386</v>
      </c>
      <c r="D102" s="79"/>
      <c r="E102" s="138">
        <v>2.2278042488999999E-3</v>
      </c>
      <c r="F102" s="138">
        <v>1.0899726617482579</v>
      </c>
      <c r="G102" s="138" t="s">
        <v>428</v>
      </c>
      <c r="H102" s="138">
        <v>4.4178240661707129</v>
      </c>
      <c r="I102" s="138">
        <v>7.7629000000000014E-3</v>
      </c>
      <c r="J102" s="138">
        <v>0.17565099999999997</v>
      </c>
      <c r="K102" s="138">
        <v>1.201125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1505.75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1.2866688804386362E-3</v>
      </c>
      <c r="F104" s="138">
        <v>1.7155347936544645E-3</v>
      </c>
      <c r="G104" s="138" t="s">
        <v>428</v>
      </c>
      <c r="H104" s="138">
        <v>1.7608304859428745E-2</v>
      </c>
      <c r="I104" s="138">
        <v>1.9888558027397263E-5</v>
      </c>
      <c r="J104" s="138">
        <v>6.5515249972602742E-5</v>
      </c>
      <c r="K104" s="138">
        <v>1.6378812493150687E-4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10.8</v>
      </c>
      <c r="AL104" s="45" t="s">
        <v>245</v>
      </c>
    </row>
    <row r="105" spans="1:38" s="2" customFormat="1" ht="26.25" customHeight="1" thickBot="1" x14ac:dyDescent="0.25">
      <c r="A105" s="65" t="s">
        <v>243</v>
      </c>
      <c r="B105" s="65" t="s">
        <v>254</v>
      </c>
      <c r="C105" s="66" t="s">
        <v>255</v>
      </c>
      <c r="D105" s="79"/>
      <c r="E105" s="138">
        <v>3.3941479394288224E-2</v>
      </c>
      <c r="F105" s="138">
        <v>0.171624713247058</v>
      </c>
      <c r="G105" s="138" t="s">
        <v>428</v>
      </c>
      <c r="H105" s="138">
        <v>0.79520563327305216</v>
      </c>
      <c r="I105" s="138">
        <v>6.4277260273972606E-3</v>
      </c>
      <c r="J105" s="138">
        <v>1.0100712328767122E-2</v>
      </c>
      <c r="K105" s="138">
        <v>2.2037917808219173E-2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93.1</v>
      </c>
      <c r="AL105" s="45" t="s">
        <v>245</v>
      </c>
    </row>
    <row r="106" spans="1:38" s="2" customFormat="1" ht="26.25" customHeight="1" thickBot="1" x14ac:dyDescent="0.25">
      <c r="A106" s="65" t="s">
        <v>243</v>
      </c>
      <c r="B106" s="65" t="s">
        <v>256</v>
      </c>
      <c r="C106" s="66" t="s">
        <v>257</v>
      </c>
      <c r="D106" s="79"/>
      <c r="E106" s="138">
        <v>2.2122778533041091E-3</v>
      </c>
      <c r="F106" s="138">
        <v>8.9465841569488554E-3</v>
      </c>
      <c r="G106" s="138" t="s">
        <v>428</v>
      </c>
      <c r="H106" s="138">
        <v>5.1830852476297443E-2</v>
      </c>
      <c r="I106" s="138">
        <v>4.3890410958904113E-4</v>
      </c>
      <c r="J106" s="138">
        <v>7.0224657534246585E-4</v>
      </c>
      <c r="K106" s="138">
        <v>1.4922739726027398E-3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8.9</v>
      </c>
      <c r="AL106" s="45" t="s">
        <v>245</v>
      </c>
    </row>
    <row r="107" spans="1:38" s="2" customFormat="1" ht="26.25" customHeight="1" thickBot="1" x14ac:dyDescent="0.25">
      <c r="A107" s="65" t="s">
        <v>243</v>
      </c>
      <c r="B107" s="65" t="s">
        <v>258</v>
      </c>
      <c r="C107" s="66" t="s">
        <v>379</v>
      </c>
      <c r="D107" s="79"/>
      <c r="E107" s="138">
        <v>3.6415193029017599E-2</v>
      </c>
      <c r="F107" s="138">
        <v>0.53922000000000003</v>
      </c>
      <c r="G107" s="138" t="s">
        <v>428</v>
      </c>
      <c r="H107" s="138">
        <v>0.44410702802780172</v>
      </c>
      <c r="I107" s="138">
        <v>9.8040000000000002E-3</v>
      </c>
      <c r="J107" s="138">
        <v>0.13072</v>
      </c>
      <c r="K107" s="138">
        <v>0.62091999999999992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3268</v>
      </c>
      <c r="AL107" s="45" t="s">
        <v>245</v>
      </c>
    </row>
    <row r="108" spans="1:38" s="2" customFormat="1" ht="26.25" customHeight="1" thickBot="1" x14ac:dyDescent="0.25">
      <c r="A108" s="65" t="s">
        <v>243</v>
      </c>
      <c r="B108" s="65" t="s">
        <v>259</v>
      </c>
      <c r="C108" s="66" t="s">
        <v>380</v>
      </c>
      <c r="D108" s="79"/>
      <c r="E108" s="138">
        <v>7.87510068436829E-2</v>
      </c>
      <c r="F108" s="138">
        <v>1.3200373267200001</v>
      </c>
      <c r="G108" s="138" t="s">
        <v>428</v>
      </c>
      <c r="H108" s="138">
        <v>1.6467498651765167</v>
      </c>
      <c r="I108" s="138">
        <v>2.4445135680000001E-2</v>
      </c>
      <c r="J108" s="138">
        <v>0.24445135679999999</v>
      </c>
      <c r="K108" s="138">
        <v>0.48890271359999998</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12222.56784</v>
      </c>
      <c r="AL108" s="45" t="s">
        <v>245</v>
      </c>
    </row>
    <row r="109" spans="1:38" s="2" customFormat="1" ht="26.25" customHeight="1" thickBot="1" x14ac:dyDescent="0.25">
      <c r="A109" s="65" t="s">
        <v>243</v>
      </c>
      <c r="B109" s="65" t="s">
        <v>260</v>
      </c>
      <c r="C109" s="66" t="s">
        <v>381</v>
      </c>
      <c r="D109" s="79"/>
      <c r="E109" s="138">
        <v>2.8261623596544008E-2</v>
      </c>
      <c r="F109" s="138">
        <v>0.60182962037999999</v>
      </c>
      <c r="G109" s="138" t="s">
        <v>428</v>
      </c>
      <c r="H109" s="138">
        <v>0.81306517116211219</v>
      </c>
      <c r="I109" s="138">
        <v>2.4614708400000001E-2</v>
      </c>
      <c r="J109" s="138">
        <v>0.13538089619999999</v>
      </c>
      <c r="K109" s="138">
        <v>0.13538089619999999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1230.73542</v>
      </c>
      <c r="AL109" s="45" t="s">
        <v>245</v>
      </c>
    </row>
    <row r="110" spans="1:38" s="2" customFormat="1" ht="26.25" customHeight="1" thickBot="1" x14ac:dyDescent="0.25">
      <c r="A110" s="65" t="s">
        <v>243</v>
      </c>
      <c r="B110" s="65" t="s">
        <v>261</v>
      </c>
      <c r="C110" s="66" t="s">
        <v>382</v>
      </c>
      <c r="D110" s="79"/>
      <c r="E110" s="138">
        <v>4.3276177183490683E-3</v>
      </c>
      <c r="F110" s="138">
        <v>0.150454542</v>
      </c>
      <c r="G110" s="138" t="s">
        <v>428</v>
      </c>
      <c r="H110" s="138">
        <v>9.0399585669688545E-2</v>
      </c>
      <c r="I110" s="138">
        <v>5.6513146666666673E-3</v>
      </c>
      <c r="J110" s="138">
        <v>4.3882853333333346E-2</v>
      </c>
      <c r="K110" s="138">
        <v>4.3882853333333346E-2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307.67800000000005</v>
      </c>
      <c r="AL110" s="45" t="s">
        <v>245</v>
      </c>
    </row>
    <row r="111" spans="1:38" s="2" customFormat="1" ht="26.25" customHeight="1" thickBot="1" x14ac:dyDescent="0.25">
      <c r="A111" s="65" t="s">
        <v>243</v>
      </c>
      <c r="B111" s="65" t="s">
        <v>262</v>
      </c>
      <c r="C111" s="66" t="s">
        <v>376</v>
      </c>
      <c r="D111" s="79"/>
      <c r="E111" s="138">
        <v>5.7483861714483801E-3</v>
      </c>
      <c r="F111" s="138">
        <v>0.34610569607843139</v>
      </c>
      <c r="G111" s="138" t="s">
        <v>428</v>
      </c>
      <c r="H111" s="138">
        <v>0.20347755505614959</v>
      </c>
      <c r="I111" s="138">
        <v>7.4880784313725477E-4</v>
      </c>
      <c r="J111" s="138">
        <v>1.4441294117647056E-3</v>
      </c>
      <c r="K111" s="138">
        <v>3.2091764705882348E-3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179.38758169934638</v>
      </c>
      <c r="AL111" s="45" t="s">
        <v>245</v>
      </c>
    </row>
    <row r="112" spans="1:38" s="2" customFormat="1" ht="26.25" customHeight="1" thickBot="1" x14ac:dyDescent="0.25">
      <c r="A112" s="65" t="s">
        <v>263</v>
      </c>
      <c r="B112" s="65" t="s">
        <v>264</v>
      </c>
      <c r="C112" s="66" t="s">
        <v>265</v>
      </c>
      <c r="D112" s="67"/>
      <c r="E112" s="138">
        <v>12.740673272023635</v>
      </c>
      <c r="F112" s="138" t="s">
        <v>428</v>
      </c>
      <c r="G112" s="138" t="s">
        <v>428</v>
      </c>
      <c r="H112" s="138">
        <v>14.820258225</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331139000</v>
      </c>
      <c r="AL112" s="45" t="s">
        <v>418</v>
      </c>
    </row>
    <row r="113" spans="1:38" s="2" customFormat="1" ht="26.25" customHeight="1" thickBot="1" x14ac:dyDescent="0.25">
      <c r="A113" s="65" t="s">
        <v>263</v>
      </c>
      <c r="B113" s="80" t="s">
        <v>266</v>
      </c>
      <c r="C113" s="81" t="s">
        <v>267</v>
      </c>
      <c r="D113" s="67"/>
      <c r="E113" s="138">
        <v>6.5645090945327205</v>
      </c>
      <c r="F113" s="138" t="s">
        <v>429</v>
      </c>
      <c r="G113" s="138" t="s">
        <v>428</v>
      </c>
      <c r="H113" s="138">
        <v>38.455177354352948</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170616.17786147076</v>
      </c>
      <c r="AL113" s="148" t="s">
        <v>435</v>
      </c>
    </row>
    <row r="114" spans="1:38" s="2" customFormat="1" ht="26.25" customHeight="1" thickBot="1" x14ac:dyDescent="0.25">
      <c r="A114" s="65" t="s">
        <v>263</v>
      </c>
      <c r="B114" s="80" t="s">
        <v>268</v>
      </c>
      <c r="C114" s="81" t="s">
        <v>387</v>
      </c>
      <c r="D114" s="67"/>
      <c r="E114" s="138">
        <v>8.983406058840665E-2</v>
      </c>
      <c r="F114" s="138" t="s">
        <v>442</v>
      </c>
      <c r="G114" s="138" t="s">
        <v>428</v>
      </c>
      <c r="H114" s="138">
        <v>0.30353050000000004</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2334850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9.7884637210022216</v>
      </c>
      <c r="F116" s="138" t="s">
        <v>429</v>
      </c>
      <c r="G116" s="138" t="s">
        <v>428</v>
      </c>
      <c r="H116" s="138">
        <v>11.342907299746482</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254409.01111767738</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4.3896650000000002E-2</v>
      </c>
      <c r="J119" s="138">
        <v>1.1062019999999999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1395.3989999999999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1.0534E-2</v>
      </c>
      <c r="J120" s="138">
        <v>6.5837500000000007E-2</v>
      </c>
      <c r="K120" s="138">
        <v>0.26335000000000003</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2633.5</v>
      </c>
      <c r="AL120" s="148" t="s">
        <v>434</v>
      </c>
    </row>
    <row r="121" spans="1:38" s="2" customFormat="1" ht="26.25" customHeight="1" thickBot="1" x14ac:dyDescent="0.25">
      <c r="A121" s="65" t="s">
        <v>263</v>
      </c>
      <c r="B121" s="65" t="s">
        <v>279</v>
      </c>
      <c r="C121" s="71" t="s">
        <v>280</v>
      </c>
      <c r="D121" s="68"/>
      <c r="E121" s="138" t="s">
        <v>442</v>
      </c>
      <c r="F121" s="138">
        <v>4.6018231982258406</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2.1239387042824123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0.28524574247904966</v>
      </c>
      <c r="G125" s="138" t="s">
        <v>428</v>
      </c>
      <c r="H125" s="138" t="s">
        <v>428</v>
      </c>
      <c r="I125" s="138">
        <v>2.107125537E-5</v>
      </c>
      <c r="J125" s="138">
        <v>1.3983651290999999E-4</v>
      </c>
      <c r="K125" s="138">
        <v>2.9563609806999998E-4</v>
      </c>
      <c r="L125" s="138" t="s">
        <v>442</v>
      </c>
      <c r="M125" s="138" t="s">
        <v>428</v>
      </c>
      <c r="N125" s="138" t="s">
        <v>428</v>
      </c>
      <c r="O125" s="138" t="s">
        <v>428</v>
      </c>
      <c r="P125" s="138">
        <v>2.2084223129286731E-2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638.52288999999996</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5.5479839999999996E-2</v>
      </c>
      <c r="I126" s="138" t="s">
        <v>442</v>
      </c>
      <c r="J126" s="138" t="s">
        <v>442</v>
      </c>
      <c r="K126" s="138" t="s">
        <v>442</v>
      </c>
      <c r="L126" s="138" t="s">
        <v>442</v>
      </c>
      <c r="M126" s="138">
        <v>0.12945296000000001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1.02545872E-2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1.1564039999999999E-2</v>
      </c>
      <c r="F129" s="138">
        <v>9.8360799999999998E-2</v>
      </c>
      <c r="G129" s="138">
        <v>6.24724E-4</v>
      </c>
      <c r="H129" s="138" t="s">
        <v>442</v>
      </c>
      <c r="I129" s="138">
        <v>5.3167999999999996E-5</v>
      </c>
      <c r="J129" s="138">
        <v>9.3043999999999999E-5</v>
      </c>
      <c r="K129" s="138">
        <v>1.3292000000000002E-4</v>
      </c>
      <c r="L129" s="138">
        <v>1.8608800000000001E-6</v>
      </c>
      <c r="M129" s="138">
        <v>9.3044000000000004E-4</v>
      </c>
      <c r="N129" s="138">
        <v>1.7279600000000003E-2</v>
      </c>
      <c r="O129" s="138">
        <v>1.3292E-3</v>
      </c>
      <c r="P129" s="138">
        <v>7.4435199999999999E-4</v>
      </c>
      <c r="Q129" s="138">
        <v>0.64819608468622325</v>
      </c>
      <c r="R129" s="138">
        <v>0.62638396559668252</v>
      </c>
      <c r="S129" s="138">
        <v>0.3455911534326524</v>
      </c>
      <c r="T129" s="138">
        <v>1.8608800000000001E-3</v>
      </c>
      <c r="U129" s="138" t="s">
        <v>430</v>
      </c>
      <c r="V129" s="138" t="s">
        <v>442</v>
      </c>
      <c r="W129" s="138">
        <v>1.25062736632E-2</v>
      </c>
      <c r="X129" s="138">
        <v>1.9937999999999999E-6</v>
      </c>
      <c r="Y129" s="138">
        <v>8.6398000000000015E-6</v>
      </c>
      <c r="Z129" s="138">
        <v>8.6398000000000015E-6</v>
      </c>
      <c r="AA129" s="138" t="s">
        <v>442</v>
      </c>
      <c r="AB129" s="138">
        <v>1.9273400000000004E-5</v>
      </c>
      <c r="AC129" s="138">
        <v>6.646E-3</v>
      </c>
      <c r="AD129" s="138">
        <v>1.0194964000000001E-2</v>
      </c>
      <c r="AE129" s="55"/>
      <c r="AF129" s="147" t="s">
        <v>428</v>
      </c>
      <c r="AG129" s="147" t="s">
        <v>428</v>
      </c>
      <c r="AH129" s="147" t="s">
        <v>428</v>
      </c>
      <c r="AI129" s="147" t="s">
        <v>428</v>
      </c>
      <c r="AJ129" s="147" t="s">
        <v>428</v>
      </c>
      <c r="AK129" s="147">
        <v>13.292</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4.112625E-3</v>
      </c>
      <c r="F133" s="138">
        <v>6.4804999999999987E-5</v>
      </c>
      <c r="G133" s="138">
        <v>5.6330500000000006E-4</v>
      </c>
      <c r="H133" s="138" t="s">
        <v>442</v>
      </c>
      <c r="I133" s="138">
        <v>1.7297950000000001E-4</v>
      </c>
      <c r="J133" s="138">
        <v>1.7297950000000001E-4</v>
      </c>
      <c r="K133" s="138">
        <v>1.922216E-4</v>
      </c>
      <c r="L133" s="138" t="s">
        <v>442</v>
      </c>
      <c r="M133" s="138">
        <v>6.979000000000001E-4</v>
      </c>
      <c r="N133" s="138">
        <v>1.4969955000000002E-4</v>
      </c>
      <c r="O133" s="138">
        <v>2.5074550000000002E-5</v>
      </c>
      <c r="P133" s="138">
        <v>7.4276500000000001E-3</v>
      </c>
      <c r="Q133" s="138">
        <v>6.7845850000000004E-5</v>
      </c>
      <c r="R133" s="138">
        <v>6.7596600000000009E-5</v>
      </c>
      <c r="S133" s="138">
        <v>6.1963550000000001E-5</v>
      </c>
      <c r="T133" s="138">
        <v>8.6390049999999995E-5</v>
      </c>
      <c r="U133" s="138">
        <v>9.8603299999999998E-5</v>
      </c>
      <c r="V133" s="138">
        <v>7.9819820000000003E-4</v>
      </c>
      <c r="W133" s="138">
        <v>1.3459499999999999E-4</v>
      </c>
      <c r="X133" s="138">
        <v>6.5801999999999996E-8</v>
      </c>
      <c r="Y133" s="138">
        <v>3.5941850000000004E-8</v>
      </c>
      <c r="Z133" s="138">
        <v>3.2103400000000001E-8</v>
      </c>
      <c r="AA133" s="138">
        <v>3.484515E-8</v>
      </c>
      <c r="AB133" s="138">
        <v>1.6869240000000001E-7</v>
      </c>
      <c r="AC133" s="138">
        <v>7.4774999999999993E-4</v>
      </c>
      <c r="AD133" s="138">
        <v>2.0438499999999998E-3</v>
      </c>
      <c r="AE133" s="55"/>
      <c r="AF133" s="147" t="s">
        <v>428</v>
      </c>
      <c r="AG133" s="147" t="s">
        <v>428</v>
      </c>
      <c r="AH133" s="147" t="s">
        <v>428</v>
      </c>
      <c r="AI133" s="147" t="s">
        <v>428</v>
      </c>
      <c r="AJ133" s="147" t="s">
        <v>428</v>
      </c>
      <c r="AK133" s="147">
        <v>4985</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0.49446719999999983</v>
      </c>
      <c r="X135" s="138">
        <v>1.4751604799999996E-4</v>
      </c>
      <c r="Y135" s="138">
        <v>6.6753071999999978E-4</v>
      </c>
      <c r="Z135" s="138">
        <v>6.6753071999999978E-4</v>
      </c>
      <c r="AA135" s="138" t="s">
        <v>442</v>
      </c>
      <c r="AB135" s="138">
        <v>1.4825774879999995E-3</v>
      </c>
      <c r="AC135" s="138" t="s">
        <v>442</v>
      </c>
      <c r="AD135" s="138">
        <v>0.84059423999999971</v>
      </c>
      <c r="AE135" s="55"/>
      <c r="AF135" s="147" t="s">
        <v>428</v>
      </c>
      <c r="AG135" s="147" t="s">
        <v>428</v>
      </c>
      <c r="AH135" s="147" t="s">
        <v>428</v>
      </c>
      <c r="AI135" s="147" t="s">
        <v>428</v>
      </c>
      <c r="AJ135" s="147" t="s">
        <v>428</v>
      </c>
      <c r="AK135" s="147">
        <v>1.6482239999999995</v>
      </c>
      <c r="AL135" s="148" t="s">
        <v>432</v>
      </c>
    </row>
    <row r="136" spans="1:38" s="2" customFormat="1" ht="26.25" customHeight="1" thickBot="1" x14ac:dyDescent="0.25">
      <c r="A136" s="65" t="s">
        <v>288</v>
      </c>
      <c r="B136" s="65" t="s">
        <v>313</v>
      </c>
      <c r="C136" s="66" t="s">
        <v>314</v>
      </c>
      <c r="D136" s="67"/>
      <c r="E136" s="138" t="s">
        <v>428</v>
      </c>
      <c r="F136" s="138">
        <v>5.7516204330000003E-3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0.35800484000000005</v>
      </c>
      <c r="J139" s="138">
        <v>0.35800484000000005</v>
      </c>
      <c r="K139" s="138">
        <v>0.35800484000000005</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4.0843045054372844</v>
      </c>
      <c r="X139" s="138">
        <v>1.3251303656249339E-2</v>
      </c>
      <c r="Y139" s="138">
        <v>1.5431672816802073E-2</v>
      </c>
      <c r="Z139" s="138">
        <v>5.2672546560902644E-3</v>
      </c>
      <c r="AA139" s="138">
        <v>9.2443787890617935E-4</v>
      </c>
      <c r="AB139" s="138">
        <v>3.4874669008047851E-2</v>
      </c>
      <c r="AC139" s="138" t="s">
        <v>442</v>
      </c>
      <c r="AD139" s="138">
        <v>4.3780232505035501</v>
      </c>
      <c r="AE139" s="55"/>
      <c r="AF139" s="147" t="s">
        <v>428</v>
      </c>
      <c r="AG139" s="147" t="s">
        <v>428</v>
      </c>
      <c r="AH139" s="147" t="s">
        <v>428</v>
      </c>
      <c r="AI139" s="147" t="s">
        <v>428</v>
      </c>
      <c r="AJ139" s="147" t="s">
        <v>428</v>
      </c>
      <c r="AK139" s="147">
        <v>7.9717638754869098</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116.74925323669771</v>
      </c>
      <c r="F141" s="19">
        <f t="shared" ref="F141:AD141" si="0">SUM(F14:F140)</f>
        <v>110.98633850950176</v>
      </c>
      <c r="G141" s="19">
        <f t="shared" si="0"/>
        <v>16.455964229757083</v>
      </c>
      <c r="H141" s="19">
        <f t="shared" si="0"/>
        <v>121.08319903809746</v>
      </c>
      <c r="I141" s="19">
        <f t="shared" si="0"/>
        <v>14.532834872428987</v>
      </c>
      <c r="J141" s="19">
        <f t="shared" si="0"/>
        <v>23.731496053236089</v>
      </c>
      <c r="K141" s="19">
        <f t="shared" si="0"/>
        <v>56.573908335578864</v>
      </c>
      <c r="L141" s="19">
        <f t="shared" si="0"/>
        <v>2.3613568695596601</v>
      </c>
      <c r="M141" s="19">
        <f t="shared" si="0"/>
        <v>192.19249016412579</v>
      </c>
      <c r="N141" s="19">
        <f t="shared" si="0"/>
        <v>9.6109782824031136</v>
      </c>
      <c r="O141" s="19">
        <f t="shared" si="0"/>
        <v>0.32268530490527242</v>
      </c>
      <c r="P141" s="19">
        <f t="shared" si="0"/>
        <v>0.42902951097698122</v>
      </c>
      <c r="Q141" s="19">
        <f t="shared" si="0"/>
        <v>1.5614208952621447</v>
      </c>
      <c r="R141" s="19">
        <f>SUM(R14:R140)</f>
        <v>4.1354189989734591</v>
      </c>
      <c r="S141" s="19">
        <f t="shared" si="0"/>
        <v>55.912447306544799</v>
      </c>
      <c r="T141" s="19">
        <f t="shared" si="0"/>
        <v>5.303831111859111</v>
      </c>
      <c r="U141" s="19">
        <f t="shared" si="0"/>
        <v>4.5620703642746134</v>
      </c>
      <c r="V141" s="19">
        <f t="shared" si="0"/>
        <v>30.036406218688828</v>
      </c>
      <c r="W141" s="19">
        <f t="shared" si="0"/>
        <v>21.812174233549833</v>
      </c>
      <c r="X141" s="19">
        <f t="shared" si="0"/>
        <v>3.4681141001047631</v>
      </c>
      <c r="Y141" s="19">
        <f t="shared" si="0"/>
        <v>5.6898515842991211</v>
      </c>
      <c r="Z141" s="19">
        <f t="shared" si="0"/>
        <v>2.5024254047821688</v>
      </c>
      <c r="AA141" s="19">
        <f t="shared" si="0"/>
        <v>2.0220528505888828</v>
      </c>
      <c r="AB141" s="19">
        <f t="shared" si="0"/>
        <v>13.682443939774936</v>
      </c>
      <c r="AC141" s="19">
        <f t="shared" si="0"/>
        <v>2.6597614154244034</v>
      </c>
      <c r="AD141" s="19">
        <f t="shared" si="0"/>
        <v>8.8738741708056672</v>
      </c>
      <c r="AE141" s="56"/>
      <c r="AF141" s="145">
        <f>SUM(AF14:AF140)</f>
        <v>253139.74678299564</v>
      </c>
      <c r="AG141" s="145">
        <f t="shared" ref="AG141:AI141" si="1">SUM(AG14:AG140)</f>
        <v>93359.825427839503</v>
      </c>
      <c r="AH141" s="145">
        <f t="shared" si="1"/>
        <v>158589.06225291945</v>
      </c>
      <c r="AI141" s="145">
        <f t="shared" si="1"/>
        <v>14979.571279151152</v>
      </c>
      <c r="AJ141" s="145">
        <f>IF(SUM(AJ14:AJ140)=0, "NA",SUM(AJ14:AJ140))</f>
        <v>2880.4567885464503</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11.55956295707491</v>
      </c>
      <c r="F143" s="139">
        <v>3.182213768378686</v>
      </c>
      <c r="G143" s="139">
        <v>2.0825062688158563E-2</v>
      </c>
      <c r="H143" s="139">
        <v>0.92320236031584368</v>
      </c>
      <c r="I143" s="139">
        <v>0.39106056266333589</v>
      </c>
      <c r="J143" s="139">
        <v>0.39106056266333478</v>
      </c>
      <c r="K143" s="139">
        <v>0.391060562663336</v>
      </c>
      <c r="L143" s="139">
        <v>0.25876753148708165</v>
      </c>
      <c r="M143" s="139">
        <v>52.538213235725316</v>
      </c>
      <c r="N143" s="139">
        <v>2.7521786636968432E-2</v>
      </c>
      <c r="O143" s="139">
        <v>2.4398371682591517E-4</v>
      </c>
      <c r="P143" s="139">
        <v>1.3143263158843945E-2</v>
      </c>
      <c r="Q143" s="139">
        <v>3.8621534705420577E-4</v>
      </c>
      <c r="R143" s="139">
        <v>1.3291903872863605E-2</v>
      </c>
      <c r="S143" s="139">
        <v>9.1935118707890603E-3</v>
      </c>
      <c r="T143" s="139">
        <v>2.5022161662680226E-3</v>
      </c>
      <c r="U143" s="139">
        <v>2.8446326045658131E-4</v>
      </c>
      <c r="V143" s="139">
        <v>4.8150824284255891E-2</v>
      </c>
      <c r="W143" s="139">
        <v>0.84259419999999996</v>
      </c>
      <c r="X143" s="139">
        <v>3.71383933976E-2</v>
      </c>
      <c r="Y143" s="139">
        <v>4.1652187894100003E-2</v>
      </c>
      <c r="Z143" s="139">
        <v>3.2205229249200003E-2</v>
      </c>
      <c r="AA143" s="139">
        <v>3.6519857604400005E-2</v>
      </c>
      <c r="AB143" s="139">
        <v>0.14751566814529998</v>
      </c>
      <c r="AC143" s="139">
        <v>8.4259449999999996E-4</v>
      </c>
      <c r="AD143" s="139">
        <v>1.685367E-4</v>
      </c>
      <c r="AE143" s="58"/>
      <c r="AF143" s="144">
        <v>79777.311826250065</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7.5028272343769711</v>
      </c>
      <c r="F144" s="139">
        <v>0.36055759323538872</v>
      </c>
      <c r="G144" s="139">
        <v>7.0502710231821397E-3</v>
      </c>
      <c r="H144" s="139">
        <v>1.4885629726381718E-2</v>
      </c>
      <c r="I144" s="139">
        <v>0.28440764534645918</v>
      </c>
      <c r="J144" s="139">
        <v>0.28440764534645918</v>
      </c>
      <c r="K144" s="139">
        <v>0.28440764534645918</v>
      </c>
      <c r="L144" s="139">
        <v>0.20165338981497408</v>
      </c>
      <c r="M144" s="139">
        <v>1.8436781492597771</v>
      </c>
      <c r="N144" s="139">
        <v>2.7342969067379165E-4</v>
      </c>
      <c r="O144" s="139">
        <v>2.5389209978248165E-5</v>
      </c>
      <c r="P144" s="139">
        <v>2.6760358750304064E-3</v>
      </c>
      <c r="Q144" s="139">
        <v>5.0656656895185129E-5</v>
      </c>
      <c r="R144" s="139">
        <v>4.2824373283189849E-3</v>
      </c>
      <c r="S144" s="139">
        <v>2.8720872973003412E-3</v>
      </c>
      <c r="T144" s="139">
        <v>1.0338328583266077E-4</v>
      </c>
      <c r="U144" s="139">
        <v>5.0534893833873915E-5</v>
      </c>
      <c r="V144" s="139">
        <v>9.0926279982579735E-3</v>
      </c>
      <c r="W144" s="139">
        <v>0.34099400000000002</v>
      </c>
      <c r="X144" s="139">
        <v>1.41746290406E-2</v>
      </c>
      <c r="Y144" s="139">
        <v>1.5885390066799999E-2</v>
      </c>
      <c r="Z144" s="139">
        <v>1.2463528553299999E-2</v>
      </c>
      <c r="AA144" s="139">
        <v>1.3198660249899999E-2</v>
      </c>
      <c r="AB144" s="139">
        <v>5.5722207910599994E-2</v>
      </c>
      <c r="AC144" s="139">
        <v>3.4099389999999997E-4</v>
      </c>
      <c r="AD144" s="139">
        <v>6.82226E-5</v>
      </c>
      <c r="AE144" s="58"/>
      <c r="AF144" s="144">
        <v>21707.706864021115</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18.911111429892877</v>
      </c>
      <c r="F145" s="139">
        <v>0.51664797318757349</v>
      </c>
      <c r="G145" s="139">
        <v>1.2313463149145812E-2</v>
      </c>
      <c r="H145" s="139">
        <v>1.8351776548441376E-2</v>
      </c>
      <c r="I145" s="139">
        <v>0.30101465104054342</v>
      </c>
      <c r="J145" s="139">
        <v>0.30101465104054353</v>
      </c>
      <c r="K145" s="139">
        <v>0.30101465104054337</v>
      </c>
      <c r="L145" s="139">
        <v>0.20760298532680549</v>
      </c>
      <c r="M145" s="139">
        <v>4.7892916630277522</v>
      </c>
      <c r="N145" s="139">
        <v>4.2796145247503886E-4</v>
      </c>
      <c r="O145" s="139">
        <v>4.402915126940585E-5</v>
      </c>
      <c r="P145" s="139">
        <v>4.6640343395203494E-3</v>
      </c>
      <c r="Q145" s="139">
        <v>8.803385697851833E-5</v>
      </c>
      <c r="R145" s="139">
        <v>7.4781842955977326E-3</v>
      </c>
      <c r="S145" s="139">
        <v>5.0148497071785805E-3</v>
      </c>
      <c r="T145" s="139">
        <v>1.7648328848202387E-4</v>
      </c>
      <c r="U145" s="139">
        <v>8.8009411418224972E-5</v>
      </c>
      <c r="V145" s="139">
        <v>1.5840960688471694E-2</v>
      </c>
      <c r="W145" s="139">
        <v>0.20939369999999999</v>
      </c>
      <c r="X145" s="139">
        <v>3.6692618304000001E-3</v>
      </c>
      <c r="Y145" s="139">
        <v>2.2219418861500001E-2</v>
      </c>
      <c r="Z145" s="139">
        <v>2.4828671718E-2</v>
      </c>
      <c r="AA145" s="139">
        <v>5.7077406249E-3</v>
      </c>
      <c r="AB145" s="139">
        <v>5.6425093034799999E-2</v>
      </c>
      <c r="AC145" s="139">
        <v>1.867281E-4</v>
      </c>
      <c r="AD145" s="139">
        <v>3.7463599999999998E-5</v>
      </c>
      <c r="AE145" s="58"/>
      <c r="AF145" s="144">
        <v>37884.297993209242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2.7419322663930653E-2</v>
      </c>
      <c r="F146" s="139">
        <v>0.16223292333931866</v>
      </c>
      <c r="G146" s="139">
        <v>4.5805733873893031E-5</v>
      </c>
      <c r="H146" s="139">
        <v>2.7455424177917154E-4</v>
      </c>
      <c r="I146" s="139">
        <v>4.0387248994078473E-3</v>
      </c>
      <c r="J146" s="139">
        <v>4.0387248994078473E-3</v>
      </c>
      <c r="K146" s="139">
        <v>4.0387248994078473E-3</v>
      </c>
      <c r="L146" s="139">
        <v>5.9458999263661578E-4</v>
      </c>
      <c r="M146" s="139">
        <v>1.0262005236658811</v>
      </c>
      <c r="N146" s="139">
        <v>1.3141792853655859E-4</v>
      </c>
      <c r="O146" s="139">
        <v>6.9995056996564244E-5</v>
      </c>
      <c r="P146" s="139">
        <v>4.2711170154681677E-5</v>
      </c>
      <c r="Q146" s="139">
        <v>1.4727989708510921E-6</v>
      </c>
      <c r="R146" s="139">
        <v>3.2151063529733346E-4</v>
      </c>
      <c r="S146" s="139">
        <v>1.1796710978081529E-2</v>
      </c>
      <c r="T146" s="139">
        <v>4.939297617370821E-4</v>
      </c>
      <c r="U146" s="139">
        <v>6.9692367562283557E-5</v>
      </c>
      <c r="V146" s="139">
        <v>6.975547052451906E-3</v>
      </c>
      <c r="W146" s="139">
        <v>2.9659999999999999E-3</v>
      </c>
      <c r="X146" s="139">
        <v>4.5465173200000002E-5</v>
      </c>
      <c r="Y146" s="139">
        <v>5.9672616099999997E-5</v>
      </c>
      <c r="Z146" s="139">
        <v>3.4684021900000004E-5</v>
      </c>
      <c r="AA146" s="139">
        <v>6.6567479600000015E-5</v>
      </c>
      <c r="AB146" s="139">
        <v>2.0638929080000004E-4</v>
      </c>
      <c r="AC146" s="139">
        <v>2.9660000000000001E-6</v>
      </c>
      <c r="AD146" s="139">
        <v>1.2248999999999999E-6</v>
      </c>
      <c r="AE146" s="58"/>
      <c r="AF146" s="144">
        <v>217.01883100403685</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2.0185137916317601</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0.63203374269805568</v>
      </c>
      <c r="J148" s="139">
        <v>1.2423892836914627</v>
      </c>
      <c r="K148" s="139">
        <v>1.5621875041441726</v>
      </c>
      <c r="L148" s="139">
        <v>0.13713509988429701</v>
      </c>
      <c r="M148" s="139" t="s">
        <v>428</v>
      </c>
      <c r="N148" s="139">
        <v>5.0084521112147424</v>
      </c>
      <c r="O148" s="139">
        <v>2.1552436604550709E-2</v>
      </c>
      <c r="P148" s="139" t="s">
        <v>428</v>
      </c>
      <c r="Q148" s="139">
        <v>5.7076815049316026E-2</v>
      </c>
      <c r="R148" s="139">
        <v>1.8734211519985859</v>
      </c>
      <c r="S148" s="139">
        <v>41.166560312611111</v>
      </c>
      <c r="T148" s="139">
        <v>0.28523127925810415</v>
      </c>
      <c r="U148" s="139">
        <v>3.1243750082883458E-2</v>
      </c>
      <c r="V148" s="139">
        <v>12.610421280167136</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0.2770360591984361</v>
      </c>
      <c r="J149" s="139">
        <v>0.51302973925636319</v>
      </c>
      <c r="K149" s="139">
        <v>1.0260594785127264</v>
      </c>
      <c r="L149" s="139">
        <v>1.0876230472234896E-2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109.35976860966502</v>
      </c>
      <c r="F152" s="13">
        <f t="shared" ref="F152:AD152" si="2">SUM(F$141, F$151, IF(AND(ISNUMBER(SEARCH($B$4,"AT|BE|CH|GB|IE|LT|LU|NL")),SUM(F$143:F$149)&gt;0),SUM(F$143:F$149)-SUM(F$27:F$33),0))</f>
        <v>110.68443945544942</v>
      </c>
      <c r="G152" s="13">
        <f t="shared" si="2"/>
        <v>16.449416797681618</v>
      </c>
      <c r="H152" s="13">
        <f t="shared" si="2"/>
        <v>121.04736451033554</v>
      </c>
      <c r="I152" s="13">
        <f t="shared" si="2"/>
        <v>14.200787706959519</v>
      </c>
      <c r="J152" s="13">
        <f t="shared" si="2"/>
        <v>23.272663557522915</v>
      </c>
      <c r="K152" s="13">
        <f t="shared" si="2"/>
        <v>55.988333165673588</v>
      </c>
      <c r="L152" s="13">
        <f t="shared" si="2"/>
        <v>2.203152532725698</v>
      </c>
      <c r="M152" s="13">
        <f t="shared" si="2"/>
        <v>189.34383846940611</v>
      </c>
      <c r="N152" s="13">
        <f t="shared" si="2"/>
        <v>8.8696570366700804</v>
      </c>
      <c r="O152" s="13">
        <f t="shared" si="2"/>
        <v>0.31946958881107113</v>
      </c>
      <c r="P152" s="13">
        <f t="shared" si="2"/>
        <v>0.42641865631139575</v>
      </c>
      <c r="Q152" s="13">
        <f t="shared" si="2"/>
        <v>1.5529301324322893</v>
      </c>
      <c r="R152" s="13">
        <f t="shared" si="2"/>
        <v>3.854463078897151</v>
      </c>
      <c r="S152" s="13">
        <f t="shared" si="2"/>
        <v>49.823646212262297</v>
      </c>
      <c r="T152" s="13">
        <f t="shared" si="2"/>
        <v>5.2615023432575292</v>
      </c>
      <c r="U152" s="13">
        <f t="shared" si="2"/>
        <v>4.557398806330208</v>
      </c>
      <c r="V152" s="13">
        <f t="shared" si="2"/>
        <v>28.162740246312822</v>
      </c>
      <c r="W152" s="13">
        <f t="shared" si="2"/>
        <v>21.567989033549832</v>
      </c>
      <c r="X152" s="13">
        <f t="shared" si="2"/>
        <v>3.4580249675043628</v>
      </c>
      <c r="Y152" s="13">
        <f t="shared" si="2"/>
        <v>5.6748211732121208</v>
      </c>
      <c r="Z152" s="13">
        <f t="shared" si="2"/>
        <v>2.4891241590822686</v>
      </c>
      <c r="AA152" s="13">
        <f t="shared" si="2"/>
        <v>2.0121394741222827</v>
      </c>
      <c r="AB152" s="13">
        <f t="shared" si="2"/>
        <v>13.634109773921036</v>
      </c>
      <c r="AC152" s="13">
        <f t="shared" si="2"/>
        <v>2.6595218776244032</v>
      </c>
      <c r="AD152" s="13">
        <f t="shared" si="2"/>
        <v>8.8738262172056679</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-45.813825148130142</v>
      </c>
      <c r="F153" s="140">
        <v>-58.874966627218896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63.545943461534868</v>
      </c>
      <c r="F154" s="13">
        <f>SUM(F$141, F$153, -1 * IF(OR($B$6=2005,$B$6&gt;=2020),SUM(F$99:F$122),0), IF(AND(ISNUMBER(SEARCH($B$4,"AT|BE|CH|GB|IE|LT|LU|NL")),SUM(F$143:F$149)&gt;0),SUM(F$143:F$149)-SUM(F$27:F$33),0))</f>
        <v>51.809472828230533</v>
      </c>
      <c r="G154" s="13">
        <f>SUM(G$141, G$153, IF(AND(ISNUMBER(SEARCH($B$4,"AT|BE|CH|GB|IE|LT|LU|NL")),SUM(G$143:G$149)&gt;0),SUM(G$143:G$149)-SUM(G$27:G$33),0))</f>
        <v>16.449416797681618</v>
      </c>
      <c r="H154" s="13">
        <f>SUM(H$141, H$153, IF(AND(ISNUMBER(SEARCH($B$4,"AT|BE|CH|GB|IE|LT|LU|NL")),SUM(H$143:H$149)&gt;0),SUM(H$143:H$149)-SUM(H$27:H$33),0))</f>
        <v>121.04736451033554</v>
      </c>
      <c r="I154" s="13">
        <f t="shared" ref="I154:AD154" si="3">SUM(I$141, I$153, IF(AND(ISNUMBER(SEARCH($B$4,"AT|BE|CH|GB|IE|LT|LU|NL")),SUM(I$143:I$149)&gt;0),SUM(I$143:I$149)-SUM(I$27:I$33),0))</f>
        <v>14.200787706959519</v>
      </c>
      <c r="J154" s="13">
        <f t="shared" si="3"/>
        <v>23.272663557522915</v>
      </c>
      <c r="K154" s="13">
        <f t="shared" si="3"/>
        <v>55.988333165673588</v>
      </c>
      <c r="L154" s="13">
        <f t="shared" si="3"/>
        <v>2.203152532725698</v>
      </c>
      <c r="M154" s="13">
        <f t="shared" si="3"/>
        <v>189.34383846940611</v>
      </c>
      <c r="N154" s="13">
        <f t="shared" si="3"/>
        <v>8.8696570366700804</v>
      </c>
      <c r="O154" s="13">
        <f t="shared" si="3"/>
        <v>0.31946958881107113</v>
      </c>
      <c r="P154" s="13">
        <f t="shared" si="3"/>
        <v>0.42641865631139575</v>
      </c>
      <c r="Q154" s="13">
        <f t="shared" si="3"/>
        <v>1.5529301324322893</v>
      </c>
      <c r="R154" s="13">
        <f t="shared" si="3"/>
        <v>3.854463078897151</v>
      </c>
      <c r="S154" s="13">
        <f t="shared" si="3"/>
        <v>49.823646212262297</v>
      </c>
      <c r="T154" s="13">
        <f t="shared" si="3"/>
        <v>5.2615023432575292</v>
      </c>
      <c r="U154" s="13">
        <f t="shared" si="3"/>
        <v>4.557398806330208</v>
      </c>
      <c r="V154" s="13">
        <f t="shared" si="3"/>
        <v>28.162740246312822</v>
      </c>
      <c r="W154" s="13">
        <f t="shared" si="3"/>
        <v>21.567989033549832</v>
      </c>
      <c r="X154" s="13">
        <f t="shared" si="3"/>
        <v>3.4580249675043628</v>
      </c>
      <c r="Y154" s="13">
        <f t="shared" si="3"/>
        <v>5.6748211732121208</v>
      </c>
      <c r="Z154" s="13">
        <f t="shared" si="3"/>
        <v>2.4891241590822686</v>
      </c>
      <c r="AA154" s="13">
        <f t="shared" si="3"/>
        <v>2.0121394741222827</v>
      </c>
      <c r="AB154" s="13">
        <f t="shared" si="3"/>
        <v>13.634109773921036</v>
      </c>
      <c r="AC154" s="13">
        <f t="shared" si="3"/>
        <v>2.6595218776244032</v>
      </c>
      <c r="AD154" s="13">
        <f t="shared" si="3"/>
        <v>8.8738262172056679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9.2844243881497537</v>
      </c>
      <c r="F157" s="141">
        <v>0.33243925738927171</v>
      </c>
      <c r="G157" s="141">
        <v>0.59627895882789361</v>
      </c>
      <c r="H157" s="141" t="s">
        <v>442</v>
      </c>
      <c r="I157" s="141">
        <v>0.12058701075252688</v>
      </c>
      <c r="J157" s="141">
        <v>0.12058701075252688</v>
      </c>
      <c r="K157" s="141">
        <v>0.12058701075252688</v>
      </c>
      <c r="L157" s="141">
        <v>5.7881765161212899E-2</v>
      </c>
      <c r="M157" s="141">
        <v>2.7351402380282996</v>
      </c>
      <c r="N157" s="141">
        <v>2.5043468863140323E-3</v>
      </c>
      <c r="O157" s="141">
        <v>1.8782601647355244E-4</v>
      </c>
      <c r="P157" s="141">
        <v>3.7565203294710483E-3</v>
      </c>
      <c r="Q157" s="141">
        <v>9.3913008236776207E-4</v>
      </c>
      <c r="R157" s="141">
        <v>6.2608672157850815E-3</v>
      </c>
      <c r="S157" s="141">
        <v>6.886953937363589E-3</v>
      </c>
      <c r="T157" s="141">
        <v>2.5043468863140327E-4</v>
      </c>
      <c r="U157" s="141">
        <v>3.4434769686817945E-3</v>
      </c>
      <c r="V157" s="141">
        <v>0.90782574628883672</v>
      </c>
      <c r="W157" s="141" t="s">
        <v>442</v>
      </c>
      <c r="X157" s="141" t="s">
        <v>442</v>
      </c>
      <c r="Y157" s="141" t="s">
        <v>442</v>
      </c>
      <c r="Z157" s="141" t="s">
        <v>442</v>
      </c>
      <c r="AA157" s="141" t="s">
        <v>442</v>
      </c>
      <c r="AB157" s="141" t="s">
        <v>442</v>
      </c>
      <c r="AC157" s="141" t="s">
        <v>442</v>
      </c>
      <c r="AD157" s="141" t="s">
        <v>442</v>
      </c>
      <c r="AE157" s="58"/>
      <c r="AF157" s="142">
        <v>31304.336078925404</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4.7083446189019995E-2</v>
      </c>
      <c r="F158" s="141">
        <v>2.5152766316983341E-3</v>
      </c>
      <c r="G158" s="141">
        <v>2.7837158274400006E-3</v>
      </c>
      <c r="H158" s="141" t="s">
        <v>442</v>
      </c>
      <c r="I158" s="141">
        <v>3.2690993552290004E-4</v>
      </c>
      <c r="J158" s="141">
        <v>3.2690993552290004E-4</v>
      </c>
      <c r="K158" s="141">
        <v>3.2690993552290004E-4</v>
      </c>
      <c r="L158" s="141">
        <v>1.5691676905099202E-4</v>
      </c>
      <c r="M158" s="141">
        <v>7.1150486201279992E-2</v>
      </c>
      <c r="N158" s="141">
        <v>1.170999103894326E-5</v>
      </c>
      <c r="O158" s="141">
        <v>8.7824932792074452E-7</v>
      </c>
      <c r="P158" s="141">
        <v>1.756498655841489E-5</v>
      </c>
      <c r="Q158" s="141">
        <v>4.3912466396037226E-6</v>
      </c>
      <c r="R158" s="141">
        <v>2.9274977597358152E-5</v>
      </c>
      <c r="S158" s="141">
        <v>3.2202475357093966E-5</v>
      </c>
      <c r="T158" s="141">
        <v>1.1709991038943261E-6</v>
      </c>
      <c r="U158" s="141">
        <v>1.6101237678546983E-5</v>
      </c>
      <c r="V158" s="141">
        <v>4.2448717516169318E-3</v>
      </c>
      <c r="W158" s="141" t="s">
        <v>442</v>
      </c>
      <c r="X158" s="141" t="s">
        <v>442</v>
      </c>
      <c r="Y158" s="141" t="s">
        <v>442</v>
      </c>
      <c r="Z158" s="141" t="s">
        <v>442</v>
      </c>
      <c r="AA158" s="141" t="s">
        <v>442</v>
      </c>
      <c r="AB158" s="141" t="s">
        <v>442</v>
      </c>
      <c r="AC158" s="141" t="s">
        <v>442</v>
      </c>
      <c r="AD158" s="141" t="s">
        <v>442</v>
      </c>
      <c r="AE158" s="58"/>
      <c r="AF158" s="143">
        <v>146.37488798679075</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7.7346055566368968</v>
      </c>
      <c r="F159" s="141">
        <v>0.27007002252716211</v>
      </c>
      <c r="G159" s="141">
        <v>0.50718922017107892</v>
      </c>
      <c r="H159" s="141" t="s">
        <v>442</v>
      </c>
      <c r="I159" s="141">
        <v>0.1214793186093457</v>
      </c>
      <c r="J159" s="141">
        <v>0.14281954469489011</v>
      </c>
      <c r="K159" s="141">
        <v>0.14281954469489011</v>
      </c>
      <c r="L159" s="141">
        <v>4.4274058855415938E-2</v>
      </c>
      <c r="M159" s="141">
        <v>0.59268741253337054</v>
      </c>
      <c r="N159" s="141">
        <v>2.0835656077481841E-2</v>
      </c>
      <c r="O159" s="141">
        <v>1.6878088681939528E-3</v>
      </c>
      <c r="P159" s="141">
        <v>4.5104970000620845E-3</v>
      </c>
      <c r="Q159" s="141">
        <v>1.5045179540572422E-2</v>
      </c>
      <c r="R159" s="141">
        <v>1.7009453211026263E-2</v>
      </c>
      <c r="S159" s="141">
        <v>0.14147732794344076</v>
      </c>
      <c r="T159" s="141">
        <v>0.58347809020922581</v>
      </c>
      <c r="U159" s="141">
        <v>1.7016321083069476E-2</v>
      </c>
      <c r="V159" s="141">
        <v>0.18594917604768113</v>
      </c>
      <c r="W159" s="141">
        <v>2.4844395710250204E-2</v>
      </c>
      <c r="X159" s="141">
        <v>3.5138501375178493E-4</v>
      </c>
      <c r="Y159" s="141">
        <v>1.8260412693238963E-3</v>
      </c>
      <c r="Z159" s="141">
        <v>1.6878088681939528E-3</v>
      </c>
      <c r="AA159" s="141">
        <v>2.6554356761035577E-4</v>
      </c>
      <c r="AB159" s="141">
        <v>4.1307787188799901E-3</v>
      </c>
      <c r="AC159" s="141" t="s">
        <v>442</v>
      </c>
      <c r="AD159" s="141">
        <v>1.3242354314956231E-2</v>
      </c>
      <c r="AE159" s="58"/>
      <c r="AF159" s="143">
        <v>6682.2977334388215</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0.25407192431708586</v>
      </c>
      <c r="X163" s="22">
        <v>1.8293178550830183</v>
      </c>
      <c r="Y163" s="22">
        <v>1.1941380442903038</v>
      </c>
      <c r="Z163" s="22">
        <v>0.58436542592929752</v>
      </c>
      <c r="AA163" s="22">
        <v>0.68599419565613184</v>
      </c>
      <c r="AB163" s="22">
        <v>4.2938155209587512</v>
      </c>
      <c r="AC163" s="22" t="s">
        <v>442</v>
      </c>
      <c r="AD163" s="22">
        <v>7.3680858051954901E-2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9C6C7-B6CE-4E72-8343-3568054C1898}">
  <sheetPr codeName="Sheet28"/>
  <dimension ref="A1:AL170"/>
  <sheetViews>
    <sheetView zoomScale="75" zoomScaleNormal="75" workbookViewId="0">
      <pane xSplit="4" ySplit="13" topLeftCell="E147"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2016</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8.3070660212736076</v>
      </c>
      <c r="F14" s="138">
        <v>0.30414319229947828</v>
      </c>
      <c r="G14" s="138">
        <v>3.957644442290233</v>
      </c>
      <c r="H14" s="138" t="s">
        <v>442</v>
      </c>
      <c r="I14" s="138">
        <v>0.44037926370116071</v>
      </c>
      <c r="J14" s="138">
        <v>0.67401084205230455</v>
      </c>
      <c r="K14" s="138">
        <v>0.81590453355485493</v>
      </c>
      <c r="L14" s="138">
        <v>8.1505038810559469E-3</v>
      </c>
      <c r="M14" s="138">
        <v>18.297264799535089</v>
      </c>
      <c r="N14" s="138">
        <v>0.7572916951483698</v>
      </c>
      <c r="O14" s="138">
        <v>9.0757324127346731E-2</v>
      </c>
      <c r="P14" s="138">
        <v>0.14937852671588675</v>
      </c>
      <c r="Q14" s="138">
        <v>0.68999441208783763</v>
      </c>
      <c r="R14" s="138">
        <v>0.44519307884440662</v>
      </c>
      <c r="S14" s="138">
        <v>0.47246115485507384</v>
      </c>
      <c r="T14" s="138">
        <v>1.0485572127339846</v>
      </c>
      <c r="U14" s="138">
        <v>2.0436455025803166</v>
      </c>
      <c r="V14" s="138">
        <v>1.9078213096469532</v>
      </c>
      <c r="W14" s="138">
        <v>0.81907046281204476</v>
      </c>
      <c r="X14" s="138">
        <v>4.0408770464737953E-3</v>
      </c>
      <c r="Y14" s="138">
        <v>2.49261759501117E-3</v>
      </c>
      <c r="Z14" s="138">
        <v>2.0098624725856822E-3</v>
      </c>
      <c r="AA14" s="138">
        <v>2.4831948650059734E-4</v>
      </c>
      <c r="AB14" s="138">
        <v>8.7916766005712438E-3</v>
      </c>
      <c r="AC14" s="138">
        <v>0.47675064242650889</v>
      </c>
      <c r="AD14" s="138">
        <v>1.2658093793861583E-2</v>
      </c>
      <c r="AE14" s="55"/>
      <c r="AF14" s="147">
        <v>2645.4785387198535</v>
      </c>
      <c r="AG14" s="147">
        <v>67638.837675634073</v>
      </c>
      <c r="AH14" s="147">
        <v>88274.217896772665</v>
      </c>
      <c r="AI14" s="147">
        <v>3553.2152859318981</v>
      </c>
      <c r="AJ14" s="147">
        <v>1044.5400070000001</v>
      </c>
      <c r="AK14" s="147" t="s">
        <v>428</v>
      </c>
      <c r="AL14" s="45" t="s">
        <v>49</v>
      </c>
    </row>
    <row r="15" spans="1:38" s="1" customFormat="1" ht="26.25" customHeight="1" thickBot="1" x14ac:dyDescent="0.25">
      <c r="A15" s="65" t="s">
        <v>53</v>
      </c>
      <c r="B15" s="65" t="s">
        <v>54</v>
      </c>
      <c r="C15" s="66" t="s">
        <v>55</v>
      </c>
      <c r="D15" s="67"/>
      <c r="E15" s="138">
        <v>0.31547500000000001</v>
      </c>
      <c r="F15" s="138">
        <v>1.4926784117101247E-2</v>
      </c>
      <c r="G15" s="138">
        <v>1.9895000000000003E-2</v>
      </c>
      <c r="H15" s="138" t="s">
        <v>442</v>
      </c>
      <c r="I15" s="138">
        <v>3.4590254963948867E-3</v>
      </c>
      <c r="J15" s="138">
        <v>3.4765814629919979E-3</v>
      </c>
      <c r="K15" s="138">
        <v>3.5000667362267805E-3</v>
      </c>
      <c r="L15" s="138">
        <v>5.7914917895109791E-4</v>
      </c>
      <c r="M15" s="138">
        <v>2.4527E-2</v>
      </c>
      <c r="N15" s="138">
        <v>5.7074830046303345E-3</v>
      </c>
      <c r="O15" s="138">
        <v>7.7292787225117206E-3</v>
      </c>
      <c r="P15" s="138">
        <v>1.5469218756671769E-3</v>
      </c>
      <c r="Q15" s="138">
        <v>1.5248750305773212E-3</v>
      </c>
      <c r="R15" s="138">
        <v>2.3591093736421678E-2</v>
      </c>
      <c r="S15" s="138">
        <v>1.1615794562408958E-2</v>
      </c>
      <c r="T15" s="138">
        <v>2.5987251332360576E-2</v>
      </c>
      <c r="U15" s="138">
        <v>5.5728832752688206E-3</v>
      </c>
      <c r="V15" s="138">
        <v>5.9934568227081146E-2</v>
      </c>
      <c r="W15" s="138" t="s">
        <v>430</v>
      </c>
      <c r="X15" s="138">
        <v>2.3579518760937856E-6</v>
      </c>
      <c r="Y15" s="138">
        <v>4.0180345870656439E-6</v>
      </c>
      <c r="Z15" s="138">
        <v>2.2240173898582643E-6</v>
      </c>
      <c r="AA15" s="138">
        <v>2.2240173898582643E-6</v>
      </c>
      <c r="AB15" s="138">
        <v>1.0824021242875958E-5</v>
      </c>
      <c r="AC15" s="138" t="s">
        <v>428</v>
      </c>
      <c r="AD15" s="138" t="s">
        <v>428</v>
      </c>
      <c r="AE15" s="55"/>
      <c r="AF15" s="147">
        <v>3532.0148454870846</v>
      </c>
      <c r="AG15" s="147" t="s">
        <v>430</v>
      </c>
      <c r="AH15" s="147">
        <v>2258.9827519805172</v>
      </c>
      <c r="AI15" s="147" t="s">
        <v>430</v>
      </c>
      <c r="AJ15" s="147" t="s">
        <v>430</v>
      </c>
      <c r="AK15" s="147" t="s">
        <v>428</v>
      </c>
      <c r="AL15" s="45" t="s">
        <v>49</v>
      </c>
    </row>
    <row r="16" spans="1:38" s="1" customFormat="1" ht="26.25" customHeight="1" thickBot="1" x14ac:dyDescent="0.25">
      <c r="A16" s="65" t="s">
        <v>53</v>
      </c>
      <c r="B16" s="65" t="s">
        <v>56</v>
      </c>
      <c r="C16" s="66" t="s">
        <v>57</v>
      </c>
      <c r="D16" s="67"/>
      <c r="E16" s="138">
        <v>0.31738107195761323</v>
      </c>
      <c r="F16" s="138">
        <v>2.0137764707634166E-3</v>
      </c>
      <c r="G16" s="138">
        <v>0.24508264879575858</v>
      </c>
      <c r="H16" s="138" t="s">
        <v>442</v>
      </c>
      <c r="I16" s="138">
        <v>4.7302334606914138E-2</v>
      </c>
      <c r="J16" s="138">
        <v>6.7839661906039198E-2</v>
      </c>
      <c r="K16" s="138">
        <v>7.0493671377526407E-2</v>
      </c>
      <c r="L16" s="138">
        <v>3.3085874778850008E-4</v>
      </c>
      <c r="M16" s="138">
        <v>8.5667652147437739E-2</v>
      </c>
      <c r="N16" s="138">
        <v>2.4251489307955527E-2</v>
      </c>
      <c r="O16" s="138">
        <v>1.3777603514794801E-3</v>
      </c>
      <c r="P16" s="138">
        <v>2.5763161098146598E-2</v>
      </c>
      <c r="Q16" s="138">
        <v>9.4586705910188005E-3</v>
      </c>
      <c r="R16" s="138">
        <v>5.05657440673816E-3</v>
      </c>
      <c r="S16" s="138">
        <v>2.1559267808407202E-2</v>
      </c>
      <c r="T16" s="138">
        <v>7.7522421539929593E-3</v>
      </c>
      <c r="U16" s="138">
        <v>2.4903167028799199E-3</v>
      </c>
      <c r="V16" s="138">
        <v>3.96027090312688E-2</v>
      </c>
      <c r="W16" s="138">
        <v>2.240329708162735E-2</v>
      </c>
      <c r="X16" s="138">
        <v>2.7305093453739198E-7</v>
      </c>
      <c r="Y16" s="138">
        <v>1.9220196008263437E-7</v>
      </c>
      <c r="Z16" s="138">
        <v>2.2349650541744796E-8</v>
      </c>
      <c r="AA16" s="138">
        <v>2.6318319259196797E-8</v>
      </c>
      <c r="AB16" s="138">
        <v>5.1392086442096791E-7</v>
      </c>
      <c r="AC16" s="138">
        <v>2.7811779657199996E-9</v>
      </c>
      <c r="AD16" s="138">
        <v>1.6434233433800001E-9</v>
      </c>
      <c r="AE16" s="55"/>
      <c r="AF16" s="147">
        <v>0.93887461310000009</v>
      </c>
      <c r="AG16" s="147">
        <v>858.7298975448</v>
      </c>
      <c r="AH16" s="147">
        <v>510.00093934042184</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1.7814003959611978E-6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1.0538406053113889</v>
      </c>
      <c r="F18" s="138">
        <v>0.54009116538763657</v>
      </c>
      <c r="G18" s="138">
        <v>1.2958394161086713E-2</v>
      </c>
      <c r="H18" s="138" t="s">
        <v>442</v>
      </c>
      <c r="I18" s="138">
        <v>2.0579512373927779E-2</v>
      </c>
      <c r="J18" s="138">
        <v>2.1279777044333783E-2</v>
      </c>
      <c r="K18" s="138">
        <v>2.2120094648820986E-2</v>
      </c>
      <c r="L18" s="138">
        <v>2.0248346693738143E-3</v>
      </c>
      <c r="M18" s="138">
        <v>0.68482074542228777</v>
      </c>
      <c r="N18" s="138">
        <v>2.2415735878310102E-3</v>
      </c>
      <c r="O18" s="138">
        <v>4.2075332795143663E-5</v>
      </c>
      <c r="P18" s="138">
        <v>1.266152457450748E-2</v>
      </c>
      <c r="Q18" s="138">
        <v>1.4665877527935897E-4</v>
      </c>
      <c r="R18" s="138">
        <v>1.7935363155951311E-3</v>
      </c>
      <c r="S18" s="138">
        <v>1.008552877255798E-3</v>
      </c>
      <c r="T18" s="138">
        <v>3.6414621620467963E-2</v>
      </c>
      <c r="U18" s="138">
        <v>1.7836681303051823E-5</v>
      </c>
      <c r="V18" s="138">
        <v>1.1686461133961611E-3</v>
      </c>
      <c r="W18" s="138">
        <v>1.9607410771368109E-4</v>
      </c>
      <c r="X18" s="138">
        <v>2.6610057475428151E-4</v>
      </c>
      <c r="Y18" s="138">
        <v>2.1007940112180122E-3</v>
      </c>
      <c r="Z18" s="138">
        <v>2.3808998793804136E-4</v>
      </c>
      <c r="AA18" s="138">
        <v>2.100794011218012E-4</v>
      </c>
      <c r="AB18" s="138">
        <v>2.8150639750321362E-3</v>
      </c>
      <c r="AC18" s="138" t="s">
        <v>430</v>
      </c>
      <c r="AD18" s="138" t="s">
        <v>430</v>
      </c>
      <c r="AE18" s="55"/>
      <c r="AF18" s="147">
        <v>206.08799076583725</v>
      </c>
      <c r="AG18" s="147" t="s">
        <v>430</v>
      </c>
      <c r="AH18" s="147">
        <v>23355.296945351216</v>
      </c>
      <c r="AI18" s="147" t="s">
        <v>430</v>
      </c>
      <c r="AJ18" s="147" t="s">
        <v>430</v>
      </c>
      <c r="AK18" s="147" t="s">
        <v>428</v>
      </c>
      <c r="AL18" s="45" t="s">
        <v>49</v>
      </c>
    </row>
    <row r="19" spans="1:38" s="2" customFormat="1" ht="26.25" customHeight="1" thickBot="1" x14ac:dyDescent="0.25">
      <c r="A19" s="65" t="s">
        <v>53</v>
      </c>
      <c r="B19" s="65" t="s">
        <v>62</v>
      </c>
      <c r="C19" s="66" t="s">
        <v>63</v>
      </c>
      <c r="D19" s="67"/>
      <c r="E19" s="138">
        <v>0.49267729941274091</v>
      </c>
      <c r="F19" s="138">
        <v>0.13709492691543354</v>
      </c>
      <c r="G19" s="138">
        <v>0.45495936811132992</v>
      </c>
      <c r="H19" s="138" t="s">
        <v>442</v>
      </c>
      <c r="I19" s="138">
        <v>1.6941442773958506E-2</v>
      </c>
      <c r="J19" s="138">
        <v>2.0744498205852609E-2</v>
      </c>
      <c r="K19" s="138">
        <v>2.5308164724125531E-2</v>
      </c>
      <c r="L19" s="138">
        <v>3.7269547116445209E-3</v>
      </c>
      <c r="M19" s="138">
        <v>0.19369295065070566</v>
      </c>
      <c r="N19" s="138">
        <v>1.2231706815824955E-2</v>
      </c>
      <c r="O19" s="138">
        <v>2.3325027958523217E-4</v>
      </c>
      <c r="P19" s="138">
        <v>3.1162333115895557E-3</v>
      </c>
      <c r="Q19" s="138">
        <v>1.3236059387772784E-3</v>
      </c>
      <c r="R19" s="138">
        <v>9.8090112364607011E-3</v>
      </c>
      <c r="S19" s="138">
        <v>5.4910376880898662E-3</v>
      </c>
      <c r="T19" s="138">
        <v>0.19783207178930504</v>
      </c>
      <c r="U19" s="138">
        <v>4.0259812302898771E-4</v>
      </c>
      <c r="V19" s="138">
        <v>1.0194751113539305E-2</v>
      </c>
      <c r="W19" s="138">
        <v>1.0648555209303483E-3</v>
      </c>
      <c r="X19" s="138">
        <v>1.4451610641197585E-3</v>
      </c>
      <c r="Y19" s="138">
        <v>1.1409166295682303E-2</v>
      </c>
      <c r="Z19" s="138">
        <v>1.2930388468439945E-3</v>
      </c>
      <c r="AA19" s="138">
        <v>1.1409166295682305E-3</v>
      </c>
      <c r="AB19" s="138">
        <v>1.5288282836214286E-2</v>
      </c>
      <c r="AC19" s="138" t="s">
        <v>430</v>
      </c>
      <c r="AD19" s="138" t="s">
        <v>430</v>
      </c>
      <c r="AE19" s="55"/>
      <c r="AF19" s="147">
        <v>853.22352553500878</v>
      </c>
      <c r="AG19" s="147" t="s">
        <v>430</v>
      </c>
      <c r="AH19" s="147">
        <v>5537.3360848283919</v>
      </c>
      <c r="AI19" s="147" t="s">
        <v>430</v>
      </c>
      <c r="AJ19" s="147" t="s">
        <v>430</v>
      </c>
      <c r="AK19" s="147" t="s">
        <v>428</v>
      </c>
      <c r="AL19" s="45" t="s">
        <v>49</v>
      </c>
    </row>
    <row r="20" spans="1:38" s="2" customFormat="1" ht="26.25" customHeight="1" thickBot="1" x14ac:dyDescent="0.25">
      <c r="A20" s="65" t="s">
        <v>53</v>
      </c>
      <c r="B20" s="65" t="s">
        <v>64</v>
      </c>
      <c r="C20" s="66" t="s">
        <v>65</v>
      </c>
      <c r="D20" s="67"/>
      <c r="E20" s="138">
        <v>2.9167355680225625E-2</v>
      </c>
      <c r="F20" s="138">
        <v>7.9827550433503348E-3</v>
      </c>
      <c r="G20" s="138">
        <v>5.3341723739457683E-3</v>
      </c>
      <c r="H20" s="138" t="s">
        <v>442</v>
      </c>
      <c r="I20" s="138">
        <v>1.10078018704515E-3</v>
      </c>
      <c r="J20" s="138">
        <v>1.3575920698568958E-3</v>
      </c>
      <c r="K20" s="138">
        <v>1.6657663292309909E-3</v>
      </c>
      <c r="L20" s="138">
        <v>4.8472039838676201E-4</v>
      </c>
      <c r="M20" s="138">
        <v>1.1472095369193028E-2</v>
      </c>
      <c r="N20" s="138">
        <v>8.2537021821736927E-4</v>
      </c>
      <c r="O20" s="138">
        <v>1.5700983323050585E-5</v>
      </c>
      <c r="P20" s="138">
        <v>1.8049845026373468E-4</v>
      </c>
      <c r="Q20" s="138">
        <v>8.3836860378552828E-5</v>
      </c>
      <c r="R20" s="138">
        <v>6.6166010289417604E-4</v>
      </c>
      <c r="S20" s="138">
        <v>3.7065344782813539E-4</v>
      </c>
      <c r="T20" s="138">
        <v>1.3358439589106891E-2</v>
      </c>
      <c r="U20" s="138">
        <v>2.397143826963304E-5</v>
      </c>
      <c r="V20" s="138">
        <v>6.4796274435708007E-4</v>
      </c>
      <c r="W20" s="138">
        <v>7.190732718728886E-5</v>
      </c>
      <c r="X20" s="138">
        <v>9.7588515468463434E-5</v>
      </c>
      <c r="Y20" s="138">
        <v>7.7043564843523777E-4</v>
      </c>
      <c r="Z20" s="138">
        <v>8.7316040155993618E-5</v>
      </c>
      <c r="AA20" s="138">
        <v>7.7043564843523775E-5</v>
      </c>
      <c r="AB20" s="138">
        <v>1.0323837689032184E-3</v>
      </c>
      <c r="AC20" s="138" t="s">
        <v>430</v>
      </c>
      <c r="AD20" s="138" t="s">
        <v>430</v>
      </c>
      <c r="AE20" s="55"/>
      <c r="AF20" s="147">
        <v>65.876266280856328</v>
      </c>
      <c r="AG20" s="147" t="s">
        <v>430</v>
      </c>
      <c r="AH20" s="147">
        <v>310.23094844352943</v>
      </c>
      <c r="AI20" s="147" t="s">
        <v>430</v>
      </c>
      <c r="AJ20" s="147" t="s">
        <v>430</v>
      </c>
      <c r="AK20" s="147" t="s">
        <v>428</v>
      </c>
      <c r="AL20" s="45" t="s">
        <v>49</v>
      </c>
    </row>
    <row r="21" spans="1:38" s="2" customFormat="1" ht="26.25" customHeight="1" thickBot="1" x14ac:dyDescent="0.25">
      <c r="A21" s="65" t="s">
        <v>53</v>
      </c>
      <c r="B21" s="65" t="s">
        <v>66</v>
      </c>
      <c r="C21" s="66" t="s">
        <v>67</v>
      </c>
      <c r="D21" s="67"/>
      <c r="E21" s="138">
        <v>1.4212286958710443</v>
      </c>
      <c r="F21" s="138">
        <v>0.73745325607449086</v>
      </c>
      <c r="G21" s="138">
        <v>1.0335079336049571</v>
      </c>
      <c r="H21" s="138">
        <v>1.31293176828E-3</v>
      </c>
      <c r="I21" s="138">
        <v>0.27234325513424396</v>
      </c>
      <c r="J21" s="138">
        <v>0.28966209917571767</v>
      </c>
      <c r="K21" s="138">
        <v>0.31116462075068729</v>
      </c>
      <c r="L21" s="138">
        <v>6.1595944471230506E-2</v>
      </c>
      <c r="M21" s="138">
        <v>1.8242067294347393</v>
      </c>
      <c r="N21" s="138">
        <v>0.152954253565804</v>
      </c>
      <c r="O21" s="138">
        <v>1.600978774020952E-2</v>
      </c>
      <c r="P21" s="138">
        <v>1.434674838393332E-2</v>
      </c>
      <c r="Q21" s="138">
        <v>6.0254970894765315E-3</v>
      </c>
      <c r="R21" s="138">
        <v>5.3275228620336006E-2</v>
      </c>
      <c r="S21" s="138">
        <v>2.9782721764177039E-2</v>
      </c>
      <c r="T21" s="138">
        <v>0.37259527100915235</v>
      </c>
      <c r="U21" s="138">
        <v>2.8636430320130566E-3</v>
      </c>
      <c r="V21" s="138">
        <v>0.7324601866380015</v>
      </c>
      <c r="W21" s="138">
        <v>0.17809338838154037</v>
      </c>
      <c r="X21" s="138">
        <v>3.9257825145455477E-2</v>
      </c>
      <c r="Y21" s="138">
        <v>6.8906728234879033E-2</v>
      </c>
      <c r="Z21" s="138">
        <v>2.1385176648387606E-2</v>
      </c>
      <c r="AA21" s="138">
        <v>1.6379559083520227E-2</v>
      </c>
      <c r="AB21" s="138">
        <v>0.14592928911224234</v>
      </c>
      <c r="AC21" s="138">
        <v>1.6190114620745987E-3</v>
      </c>
      <c r="AD21" s="138">
        <v>0.12824737725608562</v>
      </c>
      <c r="AE21" s="55"/>
      <c r="AF21" s="147">
        <v>2661.3685663385768</v>
      </c>
      <c r="AG21" s="147">
        <v>789.49068901548162</v>
      </c>
      <c r="AH21" s="147">
        <v>12866.213899355573</v>
      </c>
      <c r="AI21" s="147">
        <v>1094.1098069</v>
      </c>
      <c r="AJ21" s="147" t="s">
        <v>430</v>
      </c>
      <c r="AK21" s="147" t="s">
        <v>428</v>
      </c>
      <c r="AL21" s="45" t="s">
        <v>49</v>
      </c>
    </row>
    <row r="22" spans="1:38" s="2" customFormat="1" ht="26.25" customHeight="1" thickBot="1" x14ac:dyDescent="0.25">
      <c r="A22" s="65" t="s">
        <v>53</v>
      </c>
      <c r="B22" s="69" t="s">
        <v>68</v>
      </c>
      <c r="C22" s="66" t="s">
        <v>69</v>
      </c>
      <c r="D22" s="67"/>
      <c r="E22" s="138">
        <v>6.2905274587137345</v>
      </c>
      <c r="F22" s="138">
        <v>0.86015561943607899</v>
      </c>
      <c r="G22" s="138">
        <v>1.2276894972997647</v>
      </c>
      <c r="H22" s="138">
        <v>1.9789709197163639E-3</v>
      </c>
      <c r="I22" s="138">
        <v>0.67188059110652432</v>
      </c>
      <c r="J22" s="138">
        <v>0.73596824589036869</v>
      </c>
      <c r="K22" s="138">
        <v>0.80659186537255945</v>
      </c>
      <c r="L22" s="138">
        <v>0.14356237222723461</v>
      </c>
      <c r="M22" s="138">
        <v>4.1329074410202589</v>
      </c>
      <c r="N22" s="138">
        <v>3.8569975204709124E-2</v>
      </c>
      <c r="O22" s="138">
        <v>6.7867510765214105E-3</v>
      </c>
      <c r="P22" s="138">
        <v>7.037469916849369E-2</v>
      </c>
      <c r="Q22" s="138">
        <v>8.75190588941612E-2</v>
      </c>
      <c r="R22" s="138">
        <v>0.14282417512217208</v>
      </c>
      <c r="S22" s="138">
        <v>0.21654039955577389</v>
      </c>
      <c r="T22" s="138">
        <v>0.33794814149402136</v>
      </c>
      <c r="U22" s="138">
        <v>8.2961621340801525E-2</v>
      </c>
      <c r="V22" s="138">
        <v>1.3917478586876584</v>
      </c>
      <c r="W22" s="138">
        <v>3.1873881231078552E-2</v>
      </c>
      <c r="X22" s="138">
        <v>2.2054805648454353E-3</v>
      </c>
      <c r="Y22" s="138">
        <v>2.1331892900811909E-2</v>
      </c>
      <c r="Z22" s="138">
        <v>2.3003364981812784E-3</v>
      </c>
      <c r="AA22" s="138">
        <v>1.9856421328123086E-3</v>
      </c>
      <c r="AB22" s="138">
        <v>2.7823352096650933E-2</v>
      </c>
      <c r="AC22" s="138">
        <v>1.5055191222488395E-2</v>
      </c>
      <c r="AD22" s="138">
        <v>0.33467048577533176</v>
      </c>
      <c r="AE22" s="55"/>
      <c r="AF22" s="147">
        <v>6272.7302539369339</v>
      </c>
      <c r="AG22" s="147">
        <v>3128.5922449874211</v>
      </c>
      <c r="AH22" s="147">
        <v>1038.1145755951718</v>
      </c>
      <c r="AI22" s="147">
        <v>60.077503875999994</v>
      </c>
      <c r="AJ22" s="147">
        <v>1746.1730984440255</v>
      </c>
      <c r="AK22" s="147" t="s">
        <v>428</v>
      </c>
      <c r="AL22" s="45" t="s">
        <v>49</v>
      </c>
    </row>
    <row r="23" spans="1:38" s="2" customFormat="1" ht="26.25" customHeight="1" thickBot="1" x14ac:dyDescent="0.25">
      <c r="A23" s="65" t="s">
        <v>70</v>
      </c>
      <c r="B23" s="69" t="s">
        <v>393</v>
      </c>
      <c r="C23" s="66" t="s">
        <v>389</v>
      </c>
      <c r="D23" s="112"/>
      <c r="E23" s="138">
        <v>2.5519720825036756</v>
      </c>
      <c r="F23" s="138">
        <v>0.26412117204373148</v>
      </c>
      <c r="G23" s="138">
        <v>3.0501367139014867E-2</v>
      </c>
      <c r="H23" s="138">
        <v>6.2569421864076141E-4</v>
      </c>
      <c r="I23" s="138">
        <v>0.16455757950252023</v>
      </c>
      <c r="J23" s="138">
        <v>0.16455757950252023</v>
      </c>
      <c r="K23" s="138">
        <v>0.16455757950252023</v>
      </c>
      <c r="L23" s="138">
        <v>0.10214458119310429</v>
      </c>
      <c r="M23" s="138">
        <v>0.84265368895444548</v>
      </c>
      <c r="N23" s="138">
        <v>5.4195454801671129E-2</v>
      </c>
      <c r="O23" s="138">
        <v>7.8211777330095174E-4</v>
      </c>
      <c r="P23" s="138">
        <v>3.3872159251044462E-4</v>
      </c>
      <c r="Q23" s="138">
        <v>3.3872159251044456E-3</v>
      </c>
      <c r="R23" s="138">
        <v>3.910588866504759E-3</v>
      </c>
      <c r="S23" s="138">
        <v>0.13296002146116181</v>
      </c>
      <c r="T23" s="138">
        <v>5.4748244131066623E-3</v>
      </c>
      <c r="U23" s="138">
        <v>7.8211777330095174E-4</v>
      </c>
      <c r="V23" s="138">
        <v>7.8211777330095184E-2</v>
      </c>
      <c r="W23" s="138">
        <v>4.7421022951462241E-3</v>
      </c>
      <c r="X23" s="138">
        <v>2.3463533199028553E-3</v>
      </c>
      <c r="Y23" s="138">
        <v>3.910588866504759E-3</v>
      </c>
      <c r="Z23" s="138">
        <v>5.7582670726775585E-3</v>
      </c>
      <c r="AA23" s="138">
        <v>5.0808238876566686E-3</v>
      </c>
      <c r="AB23" s="138">
        <v>1.7096033146741841E-2</v>
      </c>
      <c r="AC23" s="138">
        <v>0</v>
      </c>
      <c r="AD23" s="138">
        <v>0</v>
      </c>
      <c r="AE23" s="55"/>
      <c r="AF23" s="147">
        <v>3387.2159251044459</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0.84106991569813694</v>
      </c>
      <c r="F24" s="138">
        <v>0.56408684907727358</v>
      </c>
      <c r="G24" s="138">
        <v>0.17130535373491698</v>
      </c>
      <c r="H24" s="138">
        <v>0.11621887197319999</v>
      </c>
      <c r="I24" s="138">
        <v>0.31921306054122967</v>
      </c>
      <c r="J24" s="138">
        <v>0.32980600056835135</v>
      </c>
      <c r="K24" s="138">
        <v>0.34959504940829733</v>
      </c>
      <c r="L24" s="138">
        <v>7.6728812066762006E-2</v>
      </c>
      <c r="M24" s="138">
        <v>1.8717594038091421</v>
      </c>
      <c r="N24" s="138">
        <v>0.13120480768988407</v>
      </c>
      <c r="O24" s="138">
        <v>5.8061353458876891E-2</v>
      </c>
      <c r="P24" s="138">
        <v>5.2415981587848673E-3</v>
      </c>
      <c r="Q24" s="138">
        <v>2.0293861453666321E-3</v>
      </c>
      <c r="R24" s="138">
        <v>0.11121476781504526</v>
      </c>
      <c r="S24" s="138">
        <v>3.1662685947753948E-2</v>
      </c>
      <c r="T24" s="138">
        <v>0.1876956774474195</v>
      </c>
      <c r="U24" s="138">
        <v>2.581708679954769E-3</v>
      </c>
      <c r="V24" s="138">
        <v>2.2875493849132473</v>
      </c>
      <c r="W24" s="138">
        <v>0.13625010399635426</v>
      </c>
      <c r="X24" s="138">
        <v>1.4834882040766245E-2</v>
      </c>
      <c r="Y24" s="138">
        <v>3.1957439008364973E-2</v>
      </c>
      <c r="Z24" s="138">
        <v>7.9330113220013702E-3</v>
      </c>
      <c r="AA24" s="138">
        <v>3.0604561947364974E-3</v>
      </c>
      <c r="AB24" s="138">
        <v>5.7785788565869078E-2</v>
      </c>
      <c r="AC24" s="138">
        <v>6.76438530500001E-3</v>
      </c>
      <c r="AD24" s="138">
        <v>1.028528381600001E-4</v>
      </c>
      <c r="AE24" s="55"/>
      <c r="AF24" s="147">
        <v>1464.2509269684058</v>
      </c>
      <c r="AG24" s="147" t="s">
        <v>430</v>
      </c>
      <c r="AH24" s="147">
        <v>4187.6708413789484</v>
      </c>
      <c r="AI24" s="147">
        <v>4450.0505610000018</v>
      </c>
      <c r="AJ24" s="147" t="s">
        <v>430</v>
      </c>
      <c r="AK24" s="147" t="s">
        <v>428</v>
      </c>
      <c r="AL24" s="45" t="s">
        <v>49</v>
      </c>
    </row>
    <row r="25" spans="1:38" s="2" customFormat="1" ht="26.25" customHeight="1" thickBot="1" x14ac:dyDescent="0.25">
      <c r="A25" s="65" t="s">
        <v>73</v>
      </c>
      <c r="B25" s="69" t="s">
        <v>74</v>
      </c>
      <c r="C25" s="71" t="s">
        <v>75</v>
      </c>
      <c r="D25" s="67"/>
      <c r="E25" s="138">
        <v>1.2429804821780004</v>
      </c>
      <c r="F25" s="138">
        <v>0.15192161558889999</v>
      </c>
      <c r="G25" s="138">
        <v>8.2294246918999989E-2</v>
      </c>
      <c r="H25" s="138" t="s">
        <v>442</v>
      </c>
      <c r="I25" s="138">
        <v>1.0547481511999999E-2</v>
      </c>
      <c r="J25" s="138">
        <v>1.0547481511999999E-2</v>
      </c>
      <c r="K25" s="138">
        <v>1.0547481511999999E-2</v>
      </c>
      <c r="L25" s="138">
        <v>5.0627911257599993E-3</v>
      </c>
      <c r="M25" s="138">
        <v>1.1826800239710002</v>
      </c>
      <c r="N25" s="138">
        <v>3.4563242777705213E-4</v>
      </c>
      <c r="O25" s="138">
        <v>2.5922432083278909E-5</v>
      </c>
      <c r="P25" s="138">
        <v>5.1844864166557822E-4</v>
      </c>
      <c r="Q25" s="138">
        <v>1.2961216041639456E-4</v>
      </c>
      <c r="R25" s="138">
        <v>8.6408106944263041E-4</v>
      </c>
      <c r="S25" s="138">
        <v>9.5048917638689348E-4</v>
      </c>
      <c r="T25" s="138">
        <v>3.4563242777705214E-5</v>
      </c>
      <c r="U25" s="138">
        <v>4.7524458819344674E-4</v>
      </c>
      <c r="V25" s="138">
        <v>0.12529175506918142</v>
      </c>
      <c r="W25" s="138" t="s">
        <v>442</v>
      </c>
      <c r="X25" s="138" t="s">
        <v>442</v>
      </c>
      <c r="Y25" s="138" t="s">
        <v>442</v>
      </c>
      <c r="Z25" s="138" t="s">
        <v>442</v>
      </c>
      <c r="AA25" s="138" t="s">
        <v>442</v>
      </c>
      <c r="AB25" s="138" t="s">
        <v>442</v>
      </c>
      <c r="AC25" s="138" t="s">
        <v>428</v>
      </c>
      <c r="AD25" s="138" t="s">
        <v>428</v>
      </c>
      <c r="AE25" s="55"/>
      <c r="AF25" s="147">
        <v>4320.4053472131518</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2.1832248034999998E-2</v>
      </c>
      <c r="F26" s="138">
        <v>2.9298699235500002E-3</v>
      </c>
      <c r="G26" s="138">
        <v>1.4634859509999995E-3</v>
      </c>
      <c r="H26" s="138" t="s">
        <v>442</v>
      </c>
      <c r="I26" s="138">
        <v>1.4292341199999999E-4</v>
      </c>
      <c r="J26" s="138">
        <v>1.4292341199999999E-4</v>
      </c>
      <c r="K26" s="138">
        <v>1.4292341199999999E-4</v>
      </c>
      <c r="L26" s="138">
        <v>6.8603237759999995E-5</v>
      </c>
      <c r="M26" s="138">
        <v>2.3045335603999999E-2</v>
      </c>
      <c r="N26" s="138">
        <v>0.56853485779355084</v>
      </c>
      <c r="O26" s="138">
        <v>1.9941470776739728E-6</v>
      </c>
      <c r="P26" s="138">
        <v>1.5900649701627604E-5</v>
      </c>
      <c r="Q26" s="138">
        <v>2.5385235365180125E-6</v>
      </c>
      <c r="R26" s="138">
        <v>2.021818209530527E-5</v>
      </c>
      <c r="S26" s="138">
        <v>2.0378116304835798E-5</v>
      </c>
      <c r="T26" s="138">
        <v>2.3779200541825812E-6</v>
      </c>
      <c r="U26" s="138">
        <v>8.6183329672327138E-6</v>
      </c>
      <c r="V26" s="138">
        <v>2.2569907815970422E-3</v>
      </c>
      <c r="W26" s="138" t="s">
        <v>442</v>
      </c>
      <c r="X26" s="138" t="s">
        <v>442</v>
      </c>
      <c r="Y26" s="138" t="s">
        <v>442</v>
      </c>
      <c r="Z26" s="138" t="s">
        <v>442</v>
      </c>
      <c r="AA26" s="138" t="s">
        <v>442</v>
      </c>
      <c r="AB26" s="138" t="s">
        <v>442</v>
      </c>
      <c r="AC26" s="138" t="s">
        <v>428</v>
      </c>
      <c r="AD26" s="138" t="s">
        <v>428</v>
      </c>
      <c r="AE26" s="55"/>
      <c r="AF26" s="147">
        <v>76.955377143193019</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13.712013159069317</v>
      </c>
      <c r="F27" s="138">
        <v>2.8672048734072639</v>
      </c>
      <c r="G27" s="138">
        <v>2.3499136772614847E-2</v>
      </c>
      <c r="H27" s="138">
        <v>0.83733865363478166</v>
      </c>
      <c r="I27" s="138">
        <v>0.41189075265905944</v>
      </c>
      <c r="J27" s="138">
        <v>0.41189075265905989</v>
      </c>
      <c r="K27" s="138">
        <v>0.41189075265905989</v>
      </c>
      <c r="L27" s="138">
        <v>0.2739462179793109</v>
      </c>
      <c r="M27" s="138">
        <v>47.302379159159138</v>
      </c>
      <c r="N27" s="138">
        <v>2.0714944121191367E-3</v>
      </c>
      <c r="O27" s="138">
        <v>2.481012877372299E-4</v>
      </c>
      <c r="P27" s="138">
        <v>1.4056016778026235E-2</v>
      </c>
      <c r="Q27" s="138">
        <v>3.9826081769749879E-4</v>
      </c>
      <c r="R27" s="138">
        <v>1.5047352011110859E-2</v>
      </c>
      <c r="S27" s="138">
        <v>1.0360205128860321E-2</v>
      </c>
      <c r="T27" s="138">
        <v>2.4615315176033372E-3</v>
      </c>
      <c r="U27" s="138">
        <v>3.0031905992053767E-4</v>
      </c>
      <c r="V27" s="138">
        <v>5.1119178052387929E-2</v>
      </c>
      <c r="W27" s="138">
        <v>0.86027999999999993</v>
      </c>
      <c r="X27" s="138">
        <v>4.60891811831E-2</v>
      </c>
      <c r="Y27" s="138">
        <v>5.16815604906E-2</v>
      </c>
      <c r="Z27" s="138">
        <v>4.0087366061499999E-2</v>
      </c>
      <c r="AA27" s="138">
        <v>4.4803166685E-2</v>
      </c>
      <c r="AB27" s="138">
        <v>0.18266127442020003</v>
      </c>
      <c r="AC27" s="138">
        <v>8.602805E-4</v>
      </c>
      <c r="AD27" s="138">
        <v>1.720825E-4</v>
      </c>
      <c r="AE27" s="55"/>
      <c r="AF27" s="147">
        <v>88141.885082599212</v>
      </c>
      <c r="AG27" s="147" t="s">
        <v>428</v>
      </c>
      <c r="AH27" s="147" t="s">
        <v>430</v>
      </c>
      <c r="AI27" s="147">
        <v>2615.3172990793564</v>
      </c>
      <c r="AJ27" s="147" t="s">
        <v>430</v>
      </c>
      <c r="AK27" s="147" t="s">
        <v>428</v>
      </c>
      <c r="AL27" s="45" t="s">
        <v>49</v>
      </c>
    </row>
    <row r="28" spans="1:38" s="2" customFormat="1" ht="26.25" customHeight="1" thickBot="1" x14ac:dyDescent="0.25">
      <c r="A28" s="65" t="s">
        <v>78</v>
      </c>
      <c r="B28" s="65" t="s">
        <v>81</v>
      </c>
      <c r="C28" s="66" t="s">
        <v>82</v>
      </c>
      <c r="D28" s="67"/>
      <c r="E28" s="138">
        <v>9.1299804505689259</v>
      </c>
      <c r="F28" s="138">
        <v>0.36095812042966113</v>
      </c>
      <c r="G28" s="138">
        <v>7.704715334521316E-3</v>
      </c>
      <c r="H28" s="138">
        <v>2.4917992280733537E-2</v>
      </c>
      <c r="I28" s="138">
        <v>0.26713640563310814</v>
      </c>
      <c r="J28" s="138">
        <v>0.2671364056331082</v>
      </c>
      <c r="K28" s="138">
        <v>0.26713640563310814</v>
      </c>
      <c r="L28" s="138">
        <v>0.19005644002169805</v>
      </c>
      <c r="M28" s="138">
        <v>1.7723052217034916</v>
      </c>
      <c r="N28" s="138">
        <v>2.8886817920958669E-4</v>
      </c>
      <c r="O28" s="138">
        <v>2.994223408880439E-5</v>
      </c>
      <c r="P28" s="138">
        <v>3.1597470514315279E-3</v>
      </c>
      <c r="Q28" s="138">
        <v>5.9771430081754878E-5</v>
      </c>
      <c r="R28" s="138">
        <v>5.0588682425452159E-3</v>
      </c>
      <c r="S28" s="138">
        <v>3.3927287145824364E-3</v>
      </c>
      <c r="T28" s="138">
        <v>1.2146450779302608E-4</v>
      </c>
      <c r="U28" s="138">
        <v>5.9658391985900956E-5</v>
      </c>
      <c r="V28" s="138">
        <v>1.0735119414586554E-2</v>
      </c>
      <c r="W28" s="138">
        <v>0.3268858</v>
      </c>
      <c r="X28" s="138">
        <v>1.68041424075E-2</v>
      </c>
      <c r="Y28" s="138">
        <v>1.8832261607300001E-2</v>
      </c>
      <c r="Z28" s="138">
        <v>1.47756972224E-2</v>
      </c>
      <c r="AA28" s="138">
        <v>1.5646783887700001E-2</v>
      </c>
      <c r="AB28" s="138">
        <v>6.6058885124900005E-2</v>
      </c>
      <c r="AC28" s="138">
        <v>3.268856E-4</v>
      </c>
      <c r="AD28" s="138">
        <v>6.5396399999999996E-5</v>
      </c>
      <c r="AE28" s="55"/>
      <c r="AF28" s="147">
        <v>25646.196637582107</v>
      </c>
      <c r="AG28" s="147" t="s">
        <v>428</v>
      </c>
      <c r="AH28" s="147" t="s">
        <v>430</v>
      </c>
      <c r="AI28" s="147">
        <v>714.34055608274548</v>
      </c>
      <c r="AJ28" s="147" t="s">
        <v>430</v>
      </c>
      <c r="AK28" s="147" t="s">
        <v>428</v>
      </c>
      <c r="AL28" s="45" t="s">
        <v>49</v>
      </c>
    </row>
    <row r="29" spans="1:38" s="2" customFormat="1" ht="26.25" customHeight="1" thickBot="1" x14ac:dyDescent="0.25">
      <c r="A29" s="65" t="s">
        <v>78</v>
      </c>
      <c r="B29" s="65" t="s">
        <v>83</v>
      </c>
      <c r="C29" s="66" t="s">
        <v>84</v>
      </c>
      <c r="D29" s="67"/>
      <c r="E29" s="138">
        <v>22.229921243350155</v>
      </c>
      <c r="F29" s="138">
        <v>0.57417895276699427</v>
      </c>
      <c r="G29" s="138">
        <v>1.5436548418447677E-2</v>
      </c>
      <c r="H29" s="138">
        <v>2.5481084822054731E-2</v>
      </c>
      <c r="I29" s="138">
        <v>0.34135497331420234</v>
      </c>
      <c r="J29" s="138">
        <v>0.34135497331420256</v>
      </c>
      <c r="K29" s="138">
        <v>0.34135497331420256</v>
      </c>
      <c r="L29" s="138">
        <v>0.23207164793104998</v>
      </c>
      <c r="M29" s="138">
        <v>5.8733401229720723</v>
      </c>
      <c r="N29" s="138">
        <v>5.7621016341324199E-4</v>
      </c>
      <c r="O29" s="138">
        <v>5.9654963079094516E-5</v>
      </c>
      <c r="P29" s="138">
        <v>6.3211761603949122E-3</v>
      </c>
      <c r="Q29" s="138">
        <v>1.1929192675027619E-4</v>
      </c>
      <c r="R29" s="138">
        <v>1.0136357887454209E-2</v>
      </c>
      <c r="S29" s="138">
        <v>6.7973718993687262E-3</v>
      </c>
      <c r="T29" s="138">
        <v>2.3888984343507067E-4</v>
      </c>
      <c r="U29" s="138">
        <v>1.1927392734236335E-4</v>
      </c>
      <c r="V29" s="138">
        <v>2.1468766939387998E-2</v>
      </c>
      <c r="W29" s="138">
        <v>0.24140459999999997</v>
      </c>
      <c r="X29" s="138">
        <v>5.0028970154000008E-3</v>
      </c>
      <c r="Y29" s="138">
        <v>3.0295320817899998E-2</v>
      </c>
      <c r="Z29" s="138">
        <v>3.3852936473600007E-2</v>
      </c>
      <c r="AA29" s="138">
        <v>7.7822842468000001E-3</v>
      </c>
      <c r="AB29" s="138">
        <v>7.6933438553699995E-2</v>
      </c>
      <c r="AC29" s="138">
        <v>2.1078390000000001E-4</v>
      </c>
      <c r="AD29" s="138">
        <v>4.2219099999999997E-5</v>
      </c>
      <c r="AE29" s="55"/>
      <c r="AF29" s="147">
        <v>51430.432075951081</v>
      </c>
      <c r="AG29" s="147" t="s">
        <v>428</v>
      </c>
      <c r="AH29" s="147" t="s">
        <v>430</v>
      </c>
      <c r="AI29" s="147">
        <v>1432.17714690141</v>
      </c>
      <c r="AJ29" s="147" t="s">
        <v>430</v>
      </c>
      <c r="AK29" s="147" t="s">
        <v>428</v>
      </c>
      <c r="AL29" s="45" t="s">
        <v>49</v>
      </c>
    </row>
    <row r="30" spans="1:38" s="2" customFormat="1" ht="26.25" customHeight="1" thickBot="1" x14ac:dyDescent="0.25">
      <c r="A30" s="65" t="s">
        <v>78</v>
      </c>
      <c r="B30" s="65" t="s">
        <v>85</v>
      </c>
      <c r="C30" s="66" t="s">
        <v>86</v>
      </c>
      <c r="D30" s="67"/>
      <c r="E30" s="138">
        <v>2.8990404899165923E-2</v>
      </c>
      <c r="F30" s="138">
        <v>0.17115589630096575</v>
      </c>
      <c r="G30" s="138">
        <v>5.6366069183942662E-5</v>
      </c>
      <c r="H30" s="138">
        <v>3.0605418926477274E-4</v>
      </c>
      <c r="I30" s="138">
        <v>4.2958310570984613E-3</v>
      </c>
      <c r="J30" s="138">
        <v>4.2958310570984622E-3</v>
      </c>
      <c r="K30" s="138">
        <v>4.2958310570984639E-3</v>
      </c>
      <c r="L30" s="138">
        <v>6.3421344139060181E-4</v>
      </c>
      <c r="M30" s="138">
        <v>1.0567890964702333</v>
      </c>
      <c r="N30" s="138">
        <v>9.391453011919498E-6</v>
      </c>
      <c r="O30" s="138">
        <v>7.5447865579761104E-5</v>
      </c>
      <c r="P30" s="138">
        <v>4.8122930187946828E-5</v>
      </c>
      <c r="Q30" s="138">
        <v>1.6594113857912703E-6</v>
      </c>
      <c r="R30" s="138">
        <v>3.4786486572295104E-4</v>
      </c>
      <c r="S30" s="138">
        <v>1.2708610041172189E-2</v>
      </c>
      <c r="T30" s="138">
        <v>5.3262420379910562E-4</v>
      </c>
      <c r="U30" s="138">
        <v>7.5121805968697192E-5</v>
      </c>
      <c r="V30" s="138">
        <v>7.5221370974852039E-3</v>
      </c>
      <c r="W30" s="138">
        <v>3.1532000000000001E-3</v>
      </c>
      <c r="X30" s="138">
        <v>5.02766702E-5</v>
      </c>
      <c r="Y30" s="138">
        <v>6.5008078799999998E-5</v>
      </c>
      <c r="Z30" s="138">
        <v>3.8613870000000004E-5</v>
      </c>
      <c r="AA30" s="138">
        <v>7.2330095200000003E-5</v>
      </c>
      <c r="AB30" s="138">
        <v>2.2622871420000001E-4</v>
      </c>
      <c r="AC30" s="138">
        <v>3.1537E-6</v>
      </c>
      <c r="AD30" s="138">
        <v>1.257E-6</v>
      </c>
      <c r="AE30" s="55"/>
      <c r="AF30" s="147">
        <v>243.37485306271674</v>
      </c>
      <c r="AG30" s="147" t="s">
        <v>428</v>
      </c>
      <c r="AH30" s="147" t="s">
        <v>430</v>
      </c>
      <c r="AI30" s="147">
        <v>7.7040445401381943</v>
      </c>
      <c r="AJ30" s="147" t="s">
        <v>430</v>
      </c>
      <c r="AK30" s="147" t="s">
        <v>428</v>
      </c>
      <c r="AL30" s="45" t="s">
        <v>49</v>
      </c>
    </row>
    <row r="31" spans="1:38" s="2" customFormat="1" ht="26.25" customHeight="1" thickBot="1" x14ac:dyDescent="0.25">
      <c r="A31" s="65" t="s">
        <v>78</v>
      </c>
      <c r="B31" s="65" t="s">
        <v>87</v>
      </c>
      <c r="C31" s="66" t="s">
        <v>88</v>
      </c>
      <c r="D31" s="67"/>
      <c r="E31" s="138" t="s">
        <v>428</v>
      </c>
      <c r="F31" s="138">
        <v>1.8789058611753986</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0.75142622646700097</v>
      </c>
      <c r="J32" s="138">
        <v>1.4759998342663632</v>
      </c>
      <c r="K32" s="138">
        <v>1.8571056367424055</v>
      </c>
      <c r="L32" s="138">
        <v>0.16333622614044396</v>
      </c>
      <c r="M32" s="138" t="s">
        <v>428</v>
      </c>
      <c r="N32" s="138">
        <v>5.9394772296838889</v>
      </c>
      <c r="O32" s="138">
        <v>2.5577699661926918E-2</v>
      </c>
      <c r="P32" s="138">
        <v>0</v>
      </c>
      <c r="Q32" s="138">
        <v>6.769545406823331E-2</v>
      </c>
      <c r="R32" s="138">
        <v>2.2214717813115441</v>
      </c>
      <c r="S32" s="138">
        <v>48.812955862975414</v>
      </c>
      <c r="T32" s="138">
        <v>0.33834824789342788</v>
      </c>
      <c r="U32" s="138">
        <v>3.714211273484809E-2</v>
      </c>
      <c r="V32" s="138">
        <v>14.988030339486155</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58693.218967963781</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0.33513415740866259</v>
      </c>
      <c r="J33" s="138">
        <v>0.62061881001604158</v>
      </c>
      <c r="K33" s="138">
        <v>1.2412376200320832</v>
      </c>
      <c r="L33" s="138">
        <v>1.3157118772340083E-2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58693.218967963781</v>
      </c>
      <c r="AL33" s="45" t="s">
        <v>413</v>
      </c>
    </row>
    <row r="34" spans="1:38" s="2" customFormat="1" ht="26.25" customHeight="1" thickBot="1" x14ac:dyDescent="0.25">
      <c r="A34" s="65" t="s">
        <v>70</v>
      </c>
      <c r="B34" s="65" t="s">
        <v>93</v>
      </c>
      <c r="C34" s="66" t="s">
        <v>94</v>
      </c>
      <c r="D34" s="67"/>
      <c r="E34" s="138">
        <v>1.8475141061707523</v>
      </c>
      <c r="F34" s="138">
        <v>0.16394924797125954</v>
      </c>
      <c r="G34" s="138">
        <v>1.375002939769508E-2</v>
      </c>
      <c r="H34" s="138">
        <v>2.4680531952662722E-4</v>
      </c>
      <c r="I34" s="138">
        <v>4.8303326821639909E-2</v>
      </c>
      <c r="J34" s="138">
        <v>5.0771380016906176E-2</v>
      </c>
      <c r="K34" s="138">
        <v>5.3592012240067627E-2</v>
      </c>
      <c r="L34" s="138">
        <v>3.4834807956043962E-2</v>
      </c>
      <c r="M34" s="138">
        <v>0.37725955984784443</v>
      </c>
      <c r="N34" s="138" t="s">
        <v>442</v>
      </c>
      <c r="O34" s="138">
        <v>3.5257902789518177E-4</v>
      </c>
      <c r="P34" s="138" t="s">
        <v>442</v>
      </c>
      <c r="Q34" s="138" t="s">
        <v>442</v>
      </c>
      <c r="R34" s="138">
        <v>1.7628951394759089E-3</v>
      </c>
      <c r="S34" s="138">
        <v>5.9938434742180899E-2</v>
      </c>
      <c r="T34" s="138">
        <v>2.4680531952662728E-3</v>
      </c>
      <c r="U34" s="138">
        <v>3.5257902789518177E-4</v>
      </c>
      <c r="V34" s="138">
        <v>3.5257902789518181E-2</v>
      </c>
      <c r="W34" s="138">
        <v>1.0829649371030753E-2</v>
      </c>
      <c r="X34" s="138">
        <v>1.0577370836855453E-3</v>
      </c>
      <c r="Y34" s="138">
        <v>1.7628951394759089E-3</v>
      </c>
      <c r="Z34" s="138">
        <v>1.5787973073683927E-3</v>
      </c>
      <c r="AA34" s="138">
        <v>3.6294190973986025E-4</v>
      </c>
      <c r="AB34" s="138">
        <v>4.7623714402697075E-3</v>
      </c>
      <c r="AC34" s="138" t="s">
        <v>428</v>
      </c>
      <c r="AD34" s="138" t="s">
        <v>428</v>
      </c>
      <c r="AE34" s="55"/>
      <c r="AF34" s="147">
        <v>1526.9583928568563</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4.5567407355363594</v>
      </c>
      <c r="F36" s="138">
        <v>0.14536138338775334</v>
      </c>
      <c r="G36" s="138">
        <v>3.2393520507658195E-2</v>
      </c>
      <c r="H36" s="138" t="s">
        <v>442</v>
      </c>
      <c r="I36" s="138">
        <v>7.1454502153375621E-2</v>
      </c>
      <c r="J36" s="138">
        <v>8.4007442053462833E-2</v>
      </c>
      <c r="K36" s="138">
        <v>8.4007442053462833E-2</v>
      </c>
      <c r="L36" s="138">
        <v>2.6042307036573481E-2</v>
      </c>
      <c r="M36" s="138">
        <v>0.31896440697655581</v>
      </c>
      <c r="N36" s="138">
        <v>1.0798274194518818E-2</v>
      </c>
      <c r="O36" s="138">
        <v>8.3063647650144751E-4</v>
      </c>
      <c r="P36" s="138">
        <v>2.4919094295043423E-3</v>
      </c>
      <c r="Q36" s="138">
        <v>3.32254590600579E-3</v>
      </c>
      <c r="R36" s="138">
        <v>4.1531823825072377E-3</v>
      </c>
      <c r="S36" s="138">
        <v>7.3096009932127379E-2</v>
      </c>
      <c r="T36" s="138">
        <v>8.3063647650144748E-2</v>
      </c>
      <c r="U36" s="138">
        <v>8.3063647650144755E-3</v>
      </c>
      <c r="V36" s="138">
        <v>9.9676377180173678E-2</v>
      </c>
      <c r="W36" s="138">
        <v>1.0798274194518818E-2</v>
      </c>
      <c r="X36" s="138">
        <v>1.6612729530028947E-4</v>
      </c>
      <c r="Y36" s="138">
        <v>1.6612729530028947E-4</v>
      </c>
      <c r="Z36" s="138">
        <v>8.3063647650144751E-4</v>
      </c>
      <c r="AA36" s="138">
        <v>8.3063647650144737E-5</v>
      </c>
      <c r="AB36" s="138">
        <v>1.2459547147521711E-3</v>
      </c>
      <c r="AC36" s="138">
        <v>6.64509181201158E-3</v>
      </c>
      <c r="AD36" s="138">
        <v>3.1564186107055003E-3</v>
      </c>
      <c r="AE36" s="55"/>
      <c r="AF36" s="147">
        <v>3597.3419825299397</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0.11631872084140937</v>
      </c>
      <c r="F37" s="138">
        <v>3.8772906947136458E-3</v>
      </c>
      <c r="G37" s="138">
        <v>1.0310689516485678E-4</v>
      </c>
      <c r="H37" s="138" t="s">
        <v>442</v>
      </c>
      <c r="I37" s="138">
        <v>4.8466133683920573E-4</v>
      </c>
      <c r="J37" s="138">
        <v>4.8466133683920573E-4</v>
      </c>
      <c r="K37" s="138">
        <v>4.8466133683920573E-4</v>
      </c>
      <c r="L37" s="138">
        <v>1.2116533420980144E-5</v>
      </c>
      <c r="M37" s="138">
        <v>1.1631872084140935E-2</v>
      </c>
      <c r="N37" s="138">
        <v>3.6349600262940428E-6</v>
      </c>
      <c r="O37" s="138">
        <v>6.0582667104900717E-7</v>
      </c>
      <c r="P37" s="138">
        <v>2.4233066841960286E-4</v>
      </c>
      <c r="Q37" s="138">
        <v>2.9079680210352342E-4</v>
      </c>
      <c r="R37" s="138">
        <v>1.8417130799889819E-6</v>
      </c>
      <c r="S37" s="138">
        <v>1.8417130799889819E-7</v>
      </c>
      <c r="T37" s="138">
        <v>1.2358864089399746E-6</v>
      </c>
      <c r="U37" s="138">
        <v>2.6656373526156312E-5</v>
      </c>
      <c r="V37" s="138">
        <v>3.6349600262940428E-6</v>
      </c>
      <c r="W37" s="138" t="s">
        <v>428</v>
      </c>
      <c r="X37" s="138" t="s">
        <v>442</v>
      </c>
      <c r="Y37" s="138" t="s">
        <v>442</v>
      </c>
      <c r="Z37" s="138" t="s">
        <v>442</v>
      </c>
      <c r="AA37" s="138" t="s">
        <v>442</v>
      </c>
      <c r="AB37" s="138" t="s">
        <v>442</v>
      </c>
      <c r="AC37" s="138" t="s">
        <v>442</v>
      </c>
      <c r="AD37" s="138" t="s">
        <v>442</v>
      </c>
      <c r="AE37" s="55"/>
      <c r="AF37" s="147" t="s">
        <v>430</v>
      </c>
      <c r="AG37" s="147" t="s">
        <v>428</v>
      </c>
      <c r="AH37" s="147">
        <v>2423.3066841960285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2.0864508456415978</v>
      </c>
      <c r="F39" s="138">
        <v>0.49452488310117215</v>
      </c>
      <c r="G39" s="138">
        <v>0.12694179922339965</v>
      </c>
      <c r="H39" s="138">
        <v>3.8315070132000001E-2</v>
      </c>
      <c r="I39" s="138">
        <v>0.1589440296455997</v>
      </c>
      <c r="J39" s="138">
        <v>0.19293329795026526</v>
      </c>
      <c r="K39" s="138">
        <v>0.23445325010493132</v>
      </c>
      <c r="L39" s="138">
        <v>6.6342031840164878E-2</v>
      </c>
      <c r="M39" s="138">
        <v>1.1184205636129674</v>
      </c>
      <c r="N39" s="138">
        <v>0.13625213472667419</v>
      </c>
      <c r="O39" s="138">
        <v>1.5486835996596572E-2</v>
      </c>
      <c r="P39" s="138">
        <v>3.1954918071007811E-3</v>
      </c>
      <c r="Q39" s="138">
        <v>8.6051347216869502E-3</v>
      </c>
      <c r="R39" s="138">
        <v>0.1081680957992875</v>
      </c>
      <c r="S39" s="138">
        <v>5.3826660661314828E-2</v>
      </c>
      <c r="T39" s="138">
        <v>1.704446635061041</v>
      </c>
      <c r="U39" s="138">
        <v>2.2397295528835495E-3</v>
      </c>
      <c r="V39" s="138">
        <v>0.60045787218031688</v>
      </c>
      <c r="W39" s="138">
        <v>0.14793425217413556</v>
      </c>
      <c r="X39" s="138">
        <v>2.3936526034710436E-2</v>
      </c>
      <c r="Y39" s="138">
        <v>0.11623242498606746</v>
      </c>
      <c r="Z39" s="138">
        <v>1.6901258343998991E-2</v>
      </c>
      <c r="AA39" s="138">
        <v>1.4425797874014042E-2</v>
      </c>
      <c r="AB39" s="138">
        <v>0.17149600723879094</v>
      </c>
      <c r="AC39" s="138">
        <v>6.6333117082686775E-3</v>
      </c>
      <c r="AD39" s="138">
        <v>4.2851100105712617E-3</v>
      </c>
      <c r="AE39" s="55"/>
      <c r="AF39" s="147">
        <v>8960.293976398174</v>
      </c>
      <c r="AG39" s="147">
        <v>25.158884140150381</v>
      </c>
      <c r="AH39" s="147">
        <v>15602.977081305207</v>
      </c>
      <c r="AI39" s="147">
        <v>1035.542436</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5.8983803124320788</v>
      </c>
      <c r="F41" s="138">
        <v>11.88949136923363</v>
      </c>
      <c r="G41" s="138">
        <v>8.2549536164418811</v>
      </c>
      <c r="H41" s="138">
        <v>9.2833461212447302E-2</v>
      </c>
      <c r="I41" s="138">
        <v>8.0204259813291952</v>
      </c>
      <c r="J41" s="138">
        <v>8.0342629139803741</v>
      </c>
      <c r="K41" s="138">
        <v>8.7189658649486521</v>
      </c>
      <c r="L41" s="138">
        <v>0.68383026256390678</v>
      </c>
      <c r="M41" s="138">
        <v>99.12731208406521</v>
      </c>
      <c r="N41" s="138">
        <v>1.9401688757644675</v>
      </c>
      <c r="O41" s="138">
        <v>3.288302605195341E-2</v>
      </c>
      <c r="P41" s="138">
        <v>8.435607656677796E-2</v>
      </c>
      <c r="Q41" s="138">
        <v>3.194865242991124E-2</v>
      </c>
      <c r="R41" s="138">
        <v>0.23255686401068471</v>
      </c>
      <c r="S41" s="138">
        <v>0.3948435367010999</v>
      </c>
      <c r="T41" s="138">
        <v>0.19319460109033998</v>
      </c>
      <c r="U41" s="138">
        <v>2.2818909485928174</v>
      </c>
      <c r="V41" s="138">
        <v>4.5587598963736351</v>
      </c>
      <c r="W41" s="138">
        <v>14.718913649562561</v>
      </c>
      <c r="X41" s="138">
        <v>3.3845841485787571</v>
      </c>
      <c r="Y41" s="138">
        <v>5.4441054676871596</v>
      </c>
      <c r="Z41" s="138">
        <v>2.3997427557202027</v>
      </c>
      <c r="AA41" s="138">
        <v>1.954226717988278</v>
      </c>
      <c r="AB41" s="138">
        <v>13.182659089974397</v>
      </c>
      <c r="AC41" s="138">
        <v>1.898926670408263E-2</v>
      </c>
      <c r="AD41" s="138">
        <v>3.2311810420942324</v>
      </c>
      <c r="AE41" s="55"/>
      <c r="AF41" s="147">
        <v>48658.157601985491</v>
      </c>
      <c r="AG41" s="147">
        <v>19006.629935545552</v>
      </c>
      <c r="AH41" s="147">
        <v>23575.786387084798</v>
      </c>
      <c r="AI41" s="147">
        <v>1441.0312288088776</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6.6665638823847156E-2</v>
      </c>
      <c r="F43" s="138">
        <v>6.6665638823847151E-3</v>
      </c>
      <c r="G43" s="138">
        <v>6.0031399541215398E-3</v>
      </c>
      <c r="H43" s="138" t="s">
        <v>442</v>
      </c>
      <c r="I43" s="138">
        <v>1.0999830405934781E-2</v>
      </c>
      <c r="J43" s="138">
        <v>0</v>
      </c>
      <c r="K43" s="138">
        <v>1.0999830405934781E-2</v>
      </c>
      <c r="L43" s="138">
        <v>1.433311234712714E-2</v>
      </c>
      <c r="M43" s="138">
        <v>2.666625552953886E-2</v>
      </c>
      <c r="N43" s="138">
        <v>1.0666502211815544E-2</v>
      </c>
      <c r="O43" s="138">
        <v>1.9999691647154145E-4</v>
      </c>
      <c r="P43" s="138">
        <v>6.666563882384716E-5</v>
      </c>
      <c r="Q43" s="138">
        <v>6.6665638823847149E-4</v>
      </c>
      <c r="R43" s="138">
        <v>8.5332017694524365E-3</v>
      </c>
      <c r="S43" s="138">
        <v>4.7999259953169955E-3</v>
      </c>
      <c r="T43" s="138">
        <v>0.17333066094200258</v>
      </c>
      <c r="U43" s="138">
        <v>6.666563882384716E-5</v>
      </c>
      <c r="V43" s="138">
        <v>5.3332511059077719E-3</v>
      </c>
      <c r="W43" s="138">
        <v>3.9999383294308296E-3</v>
      </c>
      <c r="X43" s="138">
        <v>1.2666471376530958E-3</v>
      </c>
      <c r="Y43" s="138">
        <v>9.9998458235770731E-3</v>
      </c>
      <c r="Z43" s="138">
        <v>1.1333158600054017E-3</v>
      </c>
      <c r="AA43" s="138">
        <v>9.999845823577074E-4</v>
      </c>
      <c r="AB43" s="138">
        <v>1.3399793403593279E-2</v>
      </c>
      <c r="AC43" s="138">
        <v>1.4666440541246374E-4</v>
      </c>
      <c r="AD43" s="138">
        <v>8.6665330471001308E-8</v>
      </c>
      <c r="AE43" s="55"/>
      <c r="AF43" s="147">
        <v>666.65638823847155</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2.5244154118231017</v>
      </c>
      <c r="F44" s="138">
        <v>0.23183935930910851</v>
      </c>
      <c r="G44" s="138">
        <v>2.3085305583572614E-2</v>
      </c>
      <c r="H44" s="138">
        <v>1.1022069442282751E-3</v>
      </c>
      <c r="I44" s="138">
        <v>0.10657928759416971</v>
      </c>
      <c r="J44" s="138">
        <v>0</v>
      </c>
      <c r="K44" s="138">
        <v>0.10657928759416971</v>
      </c>
      <c r="L44" s="138">
        <v>0.10657928759416971</v>
      </c>
      <c r="M44" s="138">
        <v>1.079757067176516</v>
      </c>
      <c r="N44" s="138" t="s">
        <v>442</v>
      </c>
      <c r="O44" s="138">
        <v>1.3853956739379272E-3</v>
      </c>
      <c r="P44" s="138" t="s">
        <v>442</v>
      </c>
      <c r="Q44" s="138" t="s">
        <v>442</v>
      </c>
      <c r="R44" s="138">
        <v>6.926978369689636E-3</v>
      </c>
      <c r="S44" s="138">
        <v>0.2355172645694476</v>
      </c>
      <c r="T44" s="138">
        <v>9.6977697175654898E-3</v>
      </c>
      <c r="U44" s="138">
        <v>1.3853956739379272E-3</v>
      </c>
      <c r="V44" s="138">
        <v>0.13853956739379272</v>
      </c>
      <c r="W44" s="138" t="s">
        <v>442</v>
      </c>
      <c r="X44" s="138">
        <v>4.1561870218137812E-3</v>
      </c>
      <c r="Y44" s="138">
        <v>6.926978369689636E-3</v>
      </c>
      <c r="Z44" s="138" t="s">
        <v>442</v>
      </c>
      <c r="AA44" s="138" t="s">
        <v>442</v>
      </c>
      <c r="AB44" s="138">
        <v>1.1083165391503417E-2</v>
      </c>
      <c r="AC44" s="138" t="s">
        <v>429</v>
      </c>
      <c r="AD44" s="138" t="s">
        <v>429</v>
      </c>
      <c r="AE44" s="55"/>
      <c r="AF44" s="147">
        <v>5999.9074941462432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1.3456616492905129</v>
      </c>
      <c r="F45" s="138">
        <v>3.2616452718260365E-2</v>
      </c>
      <c r="G45" s="138">
        <v>7.2685173007582017E-3</v>
      </c>
      <c r="H45" s="138" t="s">
        <v>442</v>
      </c>
      <c r="I45" s="138">
        <v>1.9942631090593473E-2</v>
      </c>
      <c r="J45" s="138">
        <v>1.9942631090593473E-2</v>
      </c>
      <c r="K45" s="138">
        <v>1.9942631090593473E-2</v>
      </c>
      <c r="L45" s="138">
        <v>6.1822156380839759E-3</v>
      </c>
      <c r="M45" s="138">
        <v>7.1569816250354149E-2</v>
      </c>
      <c r="N45" s="138">
        <v>2.422936487642198E-3</v>
      </c>
      <c r="O45" s="138">
        <v>1.863797298186306E-4</v>
      </c>
      <c r="P45" s="138">
        <v>5.5913918945589168E-4</v>
      </c>
      <c r="Q45" s="138">
        <v>7.4551891927452242E-4</v>
      </c>
      <c r="R45" s="138">
        <v>9.3189864909315294E-4</v>
      </c>
      <c r="S45" s="138">
        <v>1.640141622403949E-2</v>
      </c>
      <c r="T45" s="138">
        <v>1.8637972981863059E-2</v>
      </c>
      <c r="U45" s="138">
        <v>1.8637972981863059E-3</v>
      </c>
      <c r="V45" s="138">
        <v>2.2365567578235667E-2</v>
      </c>
      <c r="W45" s="138">
        <v>2.422936487642198E-3</v>
      </c>
      <c r="X45" s="138">
        <v>3.7275945963726125E-5</v>
      </c>
      <c r="Y45" s="138">
        <v>1.863797298186306E-4</v>
      </c>
      <c r="Z45" s="138">
        <v>1.863797298186306E-4</v>
      </c>
      <c r="AA45" s="138">
        <v>1.8637972981863062E-5</v>
      </c>
      <c r="AB45" s="138">
        <v>4.2867337858285042E-4</v>
      </c>
      <c r="AC45" s="138">
        <v>1.4910378385490448E-3</v>
      </c>
      <c r="AD45" s="138">
        <v>7.082429733107962E-4</v>
      </c>
      <c r="AE45" s="55"/>
      <c r="AF45" s="147">
        <v>807.17816486112235</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1.3289918838449719E-2</v>
      </c>
      <c r="J48" s="138">
        <v>0.13289918838449719</v>
      </c>
      <c r="K48" s="138">
        <v>0.33224797096124303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2.7345459999999999</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3.2001746251360061</v>
      </c>
      <c r="AL52" s="45" t="s">
        <v>132</v>
      </c>
    </row>
    <row r="53" spans="1:38" s="2" customFormat="1" ht="26.25" customHeight="1" thickBot="1" x14ac:dyDescent="0.25">
      <c r="A53" s="65" t="s">
        <v>119</v>
      </c>
      <c r="B53" s="69" t="s">
        <v>133</v>
      </c>
      <c r="C53" s="71" t="s">
        <v>134</v>
      </c>
      <c r="D53" s="68"/>
      <c r="E53" s="138" t="s">
        <v>428</v>
      </c>
      <c r="F53" s="138">
        <v>1.7531920240065224</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0.94165522483162722</v>
      </c>
      <c r="AL53" s="45" t="s">
        <v>135</v>
      </c>
    </row>
    <row r="54" spans="1:38" s="2" customFormat="1" ht="37.5" customHeight="1" thickBot="1" x14ac:dyDescent="0.25">
      <c r="A54" s="65" t="s">
        <v>119</v>
      </c>
      <c r="B54" s="69" t="s">
        <v>136</v>
      </c>
      <c r="C54" s="71" t="s">
        <v>137</v>
      </c>
      <c r="D54" s="68"/>
      <c r="E54" s="138" t="s">
        <v>428</v>
      </c>
      <c r="F54" s="138">
        <v>0.18461019512973009</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178910.79116967996</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0.42574607299899997</v>
      </c>
      <c r="J57" s="138">
        <v>0.76634293139819987</v>
      </c>
      <c r="K57" s="138">
        <v>0.85149214599799994</v>
      </c>
      <c r="L57" s="138">
        <v>1.2772382189969999E-2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3274.9697922999999</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6.8831257970460016E-3</v>
      </c>
      <c r="J58" s="138">
        <v>4.5887505313640005E-2</v>
      </c>
      <c r="K58" s="138">
        <v>9.177501062728001E-2</v>
      </c>
      <c r="L58" s="138">
        <v>3.1662378666411611E-5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229.43752656820004</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0.21401447382352939</v>
      </c>
      <c r="J60" s="138">
        <v>1.737244738235294</v>
      </c>
      <c r="K60" s="138">
        <v>5.5176952659999996</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82.486817764705876</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3.4251889607111632E-2</v>
      </c>
      <c r="J61" s="138">
        <v>0.3425188960711163</v>
      </c>
      <c r="K61" s="138">
        <v>1.1383082658212063</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3076561.5386049245</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2.6812090658823531E-8</v>
      </c>
      <c r="J62" s="138">
        <v>2.6812090658823537E-7</v>
      </c>
      <c r="K62" s="138">
        <v>5.3624181317647074E-7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44.686817764705886</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1.6138161611999997E-2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0.10754999999999999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5.6476519999999995E-3</v>
      </c>
      <c r="J71" s="138">
        <v>4.5181215999999996E-2</v>
      </c>
      <c r="K71" s="138">
        <v>0.14119130000000002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1.2000000000000002E-7</v>
      </c>
      <c r="J73" s="138">
        <v>1.7000000000000001E-7</v>
      </c>
      <c r="K73" s="138">
        <v>2.0000000000000002E-7</v>
      </c>
      <c r="L73" s="138" t="s">
        <v>428</v>
      </c>
      <c r="M73" s="138" t="s">
        <v>428</v>
      </c>
      <c r="N73" s="138" t="s">
        <v>430</v>
      </c>
      <c r="O73" s="138" t="s">
        <v>430</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2.0000000000000001E-4</v>
      </c>
      <c r="O80" s="138" t="s">
        <v>430</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10.716235600000001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4739.6000000000004</v>
      </c>
      <c r="AL82" s="45" t="s">
        <v>219</v>
      </c>
    </row>
    <row r="83" spans="1:38" s="2" customFormat="1" ht="26.25" customHeight="1" thickBot="1" x14ac:dyDescent="0.25">
      <c r="A83" s="65" t="s">
        <v>53</v>
      </c>
      <c r="B83" s="76" t="s">
        <v>211</v>
      </c>
      <c r="C83" s="77" t="s">
        <v>212</v>
      </c>
      <c r="D83" s="67"/>
      <c r="E83" s="138" t="s">
        <v>442</v>
      </c>
      <c r="F83" s="138">
        <v>3.04E-2</v>
      </c>
      <c r="G83" s="138" t="s">
        <v>442</v>
      </c>
      <c r="H83" s="138" t="s">
        <v>428</v>
      </c>
      <c r="I83" s="138">
        <v>0.19</v>
      </c>
      <c r="J83" s="138">
        <v>3.8</v>
      </c>
      <c r="K83" s="138">
        <v>28.5</v>
      </c>
      <c r="L83" s="138">
        <v>1.0829999999999999E-2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2.3484905546380896</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0.75423961972949483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1.6396513472380321</v>
      </c>
      <c r="AL86" s="45" t="s">
        <v>219</v>
      </c>
    </row>
    <row r="87" spans="1:38" s="2" customFormat="1" ht="26.25" customHeight="1" thickBot="1" x14ac:dyDescent="0.25">
      <c r="A87" s="65" t="s">
        <v>208</v>
      </c>
      <c r="B87" s="71" t="s">
        <v>220</v>
      </c>
      <c r="C87" s="75" t="s">
        <v>221</v>
      </c>
      <c r="D87" s="67"/>
      <c r="E87" s="138" t="s">
        <v>428</v>
      </c>
      <c r="F87" s="138">
        <v>6.2176753650032945E-2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9.9348652761968054E-2</v>
      </c>
      <c r="AL87" s="45" t="s">
        <v>219</v>
      </c>
    </row>
    <row r="88" spans="1:38" s="2" customFormat="1" ht="26.25" customHeight="1" thickBot="1" x14ac:dyDescent="0.25">
      <c r="A88" s="65" t="s">
        <v>208</v>
      </c>
      <c r="B88" s="71" t="s">
        <v>222</v>
      </c>
      <c r="C88" s="75" t="s">
        <v>223</v>
      </c>
      <c r="D88" s="67"/>
      <c r="E88" s="138" t="s">
        <v>442</v>
      </c>
      <c r="F88" s="138">
        <v>0.74351061071428559</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1.0277939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1.8895026459499999</v>
      </c>
      <c r="G90" s="138" t="s">
        <v>428</v>
      </c>
      <c r="H90" s="138" t="s">
        <v>428</v>
      </c>
      <c r="I90" s="138">
        <v>2.0459999999999999E-2</v>
      </c>
      <c r="J90" s="138">
        <v>3.0689999999999999E-2</v>
      </c>
      <c r="K90" s="138">
        <v>3.7510000000000002E-2</v>
      </c>
      <c r="L90" s="138" t="s">
        <v>428</v>
      </c>
      <c r="M90" s="138" t="s">
        <v>428</v>
      </c>
      <c r="N90" s="138">
        <v>2.8583164810948319E-4</v>
      </c>
      <c r="O90" s="138">
        <v>3.9258804680097729E-2</v>
      </c>
      <c r="P90" s="138" t="s">
        <v>430</v>
      </c>
      <c r="Q90" s="138" t="s">
        <v>430</v>
      </c>
      <c r="R90" s="138">
        <v>0.16530023023199045</v>
      </c>
      <c r="S90" s="138">
        <v>6.6981030791921059</v>
      </c>
      <c r="T90" s="138">
        <v>0.27455335115094642</v>
      </c>
      <c r="U90" s="138">
        <v>3.9086616940272725E-2</v>
      </c>
      <c r="V90" s="138">
        <v>3.875946023460525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34.1</v>
      </c>
      <c r="AL90" s="148" t="s">
        <v>439</v>
      </c>
    </row>
    <row r="91" spans="1:38" s="2" customFormat="1" ht="26.25" customHeight="1" thickBot="1" x14ac:dyDescent="0.25">
      <c r="A91" s="65" t="s">
        <v>208</v>
      </c>
      <c r="B91" s="69" t="s">
        <v>404</v>
      </c>
      <c r="C91" s="71" t="s">
        <v>228</v>
      </c>
      <c r="D91" s="67"/>
      <c r="E91" s="138">
        <v>6.3408067427999995E-3</v>
      </c>
      <c r="F91" s="138">
        <v>1.7030250511999998E-2</v>
      </c>
      <c r="G91" s="138">
        <v>8.4124455600000011E-5</v>
      </c>
      <c r="H91" s="138">
        <v>1.460238422E-2</v>
      </c>
      <c r="I91" s="138">
        <v>9.64502928132E-2</v>
      </c>
      <c r="J91" s="138">
        <v>9.7786813137600001E-2</v>
      </c>
      <c r="K91" s="138">
        <v>9.8062863917400003E-2</v>
      </c>
      <c r="L91" s="138">
        <v>3.800138544E-2</v>
      </c>
      <c r="M91" s="138">
        <v>0.19407660750699998</v>
      </c>
      <c r="N91" s="138">
        <v>2.183893152E-2</v>
      </c>
      <c r="O91" s="138">
        <v>1.9041919274400004E-2</v>
      </c>
      <c r="P91" s="138">
        <v>1.5877794599999999E-6</v>
      </c>
      <c r="Q91" s="138">
        <v>3.7048187400000006E-5</v>
      </c>
      <c r="R91" s="138">
        <v>4.34550168E-4</v>
      </c>
      <c r="S91" s="138">
        <v>3.1368659040000003E-2</v>
      </c>
      <c r="T91" s="138">
        <v>1.0336019760000002E-2</v>
      </c>
      <c r="U91" s="138" t="s">
        <v>442</v>
      </c>
      <c r="V91" s="138">
        <v>1.6742849160000003E-2</v>
      </c>
      <c r="W91" s="138">
        <v>3.5186468000000007E-4</v>
      </c>
      <c r="X91" s="138">
        <v>5.6332512948000001E-3</v>
      </c>
      <c r="Y91" s="138">
        <v>2.8046450059999997E-3</v>
      </c>
      <c r="Z91" s="138">
        <v>2.8046450059999997E-3</v>
      </c>
      <c r="AA91" s="138">
        <v>2.8046450059999997E-3</v>
      </c>
      <c r="AB91" s="138">
        <v>1.4047186312800001E-2</v>
      </c>
      <c r="AC91" s="138" t="s">
        <v>442</v>
      </c>
      <c r="AD91" s="138" t="s">
        <v>442</v>
      </c>
      <c r="AE91" s="55"/>
      <c r="AF91" s="147" t="s">
        <v>428</v>
      </c>
      <c r="AG91" s="147" t="s">
        <v>428</v>
      </c>
      <c r="AH91" s="147" t="s">
        <v>428</v>
      </c>
      <c r="AI91" s="147" t="s">
        <v>428</v>
      </c>
      <c r="AJ91" s="147" t="s">
        <v>428</v>
      </c>
      <c r="AK91" s="147">
        <v>3518.6468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21.617529312021031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3.2143231285152745E-8</v>
      </c>
      <c r="X98" s="138" t="s">
        <v>428</v>
      </c>
      <c r="Y98" s="138" t="s">
        <v>428</v>
      </c>
      <c r="Z98" s="138" t="s">
        <v>428</v>
      </c>
      <c r="AA98" s="138" t="s">
        <v>428</v>
      </c>
      <c r="AB98" s="138" t="s">
        <v>428</v>
      </c>
      <c r="AC98" s="138" t="s">
        <v>428</v>
      </c>
      <c r="AD98" s="138">
        <v>3.8494887766649994E-4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4.5479222153828408E-2</v>
      </c>
      <c r="F99" s="138">
        <v>10.199940881933378</v>
      </c>
      <c r="G99" s="138" t="s">
        <v>428</v>
      </c>
      <c r="H99" s="138">
        <v>12.886690368519295</v>
      </c>
      <c r="I99" s="138">
        <v>0.23687267397519049</v>
      </c>
      <c r="J99" s="138">
        <v>0.36364036519452059</v>
      </c>
      <c r="K99" s="138">
        <v>0.68950172353723616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1346.5500000000002</v>
      </c>
      <c r="AL99" s="45" t="s">
        <v>245</v>
      </c>
    </row>
    <row r="100" spans="1:38" s="2" customFormat="1" ht="26.25" customHeight="1" thickBot="1" x14ac:dyDescent="0.25">
      <c r="A100" s="65" t="s">
        <v>243</v>
      </c>
      <c r="B100" s="65" t="s">
        <v>246</v>
      </c>
      <c r="C100" s="66" t="s">
        <v>408</v>
      </c>
      <c r="D100" s="79"/>
      <c r="E100" s="138">
        <v>0.58655214012249601</v>
      </c>
      <c r="F100" s="138">
        <v>26.832332993004268</v>
      </c>
      <c r="G100" s="138" t="s">
        <v>428</v>
      </c>
      <c r="H100" s="138">
        <v>33.982534640530567</v>
      </c>
      <c r="I100" s="138">
        <v>0.44923187399870523</v>
      </c>
      <c r="J100" s="138">
        <v>0.68498077765183285</v>
      </c>
      <c r="K100" s="138">
        <v>1.0756296044783433</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5792.6624999999995</v>
      </c>
      <c r="AL100" s="45" t="s">
        <v>245</v>
      </c>
    </row>
    <row r="101" spans="1:38" s="2" customFormat="1" ht="26.25" customHeight="1" thickBot="1" x14ac:dyDescent="0.25">
      <c r="A101" s="65" t="s">
        <v>243</v>
      </c>
      <c r="B101" s="65" t="s">
        <v>247</v>
      </c>
      <c r="C101" s="66" t="s">
        <v>248</v>
      </c>
      <c r="D101" s="79"/>
      <c r="E101" s="138">
        <v>4.4588272096970395E-2</v>
      </c>
      <c r="F101" s="138">
        <v>0.18685411685522077</v>
      </c>
      <c r="G101" s="138" t="s">
        <v>428</v>
      </c>
      <c r="H101" s="138">
        <v>0.89043416698296418</v>
      </c>
      <c r="I101" s="138">
        <v>7.3622379280576132E-3</v>
      </c>
      <c r="J101" s="138">
        <v>2.4252077880660371E-2</v>
      </c>
      <c r="K101" s="138">
        <v>6.0630194701650937E-2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4844.125</v>
      </c>
      <c r="AL101" s="45" t="s">
        <v>245</v>
      </c>
    </row>
    <row r="102" spans="1:38" s="2" customFormat="1" ht="26.25" customHeight="1" thickBot="1" x14ac:dyDescent="0.25">
      <c r="A102" s="65" t="s">
        <v>243</v>
      </c>
      <c r="B102" s="65" t="s">
        <v>249</v>
      </c>
      <c r="C102" s="66" t="s">
        <v>386</v>
      </c>
      <c r="D102" s="79"/>
      <c r="E102" s="138">
        <v>2.3114511667285714E-3</v>
      </c>
      <c r="F102" s="138">
        <v>1.1315026212851707</v>
      </c>
      <c r="G102" s="138" t="s">
        <v>428</v>
      </c>
      <c r="H102" s="138">
        <v>4.5880469315798402</v>
      </c>
      <c r="I102" s="138">
        <v>8.0712999999999983E-3</v>
      </c>
      <c r="J102" s="138">
        <v>0.1826895</v>
      </c>
      <c r="K102" s="138">
        <v>1.2510574999999999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1561.05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1.1794464737354172E-3</v>
      </c>
      <c r="F104" s="138">
        <v>1.572573560849926E-3</v>
      </c>
      <c r="G104" s="138" t="s">
        <v>428</v>
      </c>
      <c r="H104" s="138">
        <v>1.6140946121143022E-2</v>
      </c>
      <c r="I104" s="138">
        <v>1.8231178191780821E-5</v>
      </c>
      <c r="J104" s="138">
        <v>6.0055645808219178E-5</v>
      </c>
      <c r="K104" s="138">
        <v>1.5013911452054795E-4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9.9</v>
      </c>
      <c r="AL104" s="45" t="s">
        <v>245</v>
      </c>
    </row>
    <row r="105" spans="1:38" s="2" customFormat="1" ht="26.25" customHeight="1" thickBot="1" x14ac:dyDescent="0.25">
      <c r="A105" s="65" t="s">
        <v>243</v>
      </c>
      <c r="B105" s="65" t="s">
        <v>254</v>
      </c>
      <c r="C105" s="66" t="s">
        <v>255</v>
      </c>
      <c r="D105" s="79"/>
      <c r="E105" s="138">
        <v>3.3613366274472326E-2</v>
      </c>
      <c r="F105" s="138">
        <v>0.16996561290417561</v>
      </c>
      <c r="G105" s="138" t="s">
        <v>428</v>
      </c>
      <c r="H105" s="138">
        <v>0.78751836077094961</v>
      </c>
      <c r="I105" s="138">
        <v>6.3655890410958911E-3</v>
      </c>
      <c r="J105" s="138">
        <v>1.0003068493150686E-2</v>
      </c>
      <c r="K105" s="138">
        <v>2.1824876712328765E-2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92.2</v>
      </c>
      <c r="AL105" s="45" t="s">
        <v>245</v>
      </c>
    </row>
    <row r="106" spans="1:38" s="2" customFormat="1" ht="26.25" customHeight="1" thickBot="1" x14ac:dyDescent="0.25">
      <c r="A106" s="65" t="s">
        <v>243</v>
      </c>
      <c r="B106" s="65" t="s">
        <v>256</v>
      </c>
      <c r="C106" s="66" t="s">
        <v>257</v>
      </c>
      <c r="D106" s="79"/>
      <c r="E106" s="138">
        <v>2.2868490168986293E-3</v>
      </c>
      <c r="F106" s="138">
        <v>9.2481544094302759E-3</v>
      </c>
      <c r="G106" s="138" t="s">
        <v>428</v>
      </c>
      <c r="H106" s="138">
        <v>5.357795986313893E-2</v>
      </c>
      <c r="I106" s="138">
        <v>4.5369863013698626E-4</v>
      </c>
      <c r="J106" s="138">
        <v>7.2591780821917808E-4</v>
      </c>
      <c r="K106" s="138">
        <v>1.5425753424657533E-3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9.1999999999999993</v>
      </c>
      <c r="AL106" s="45" t="s">
        <v>245</v>
      </c>
    </row>
    <row r="107" spans="1:38" s="2" customFormat="1" ht="26.25" customHeight="1" thickBot="1" x14ac:dyDescent="0.25">
      <c r="A107" s="65" t="s">
        <v>243</v>
      </c>
      <c r="B107" s="65" t="s">
        <v>258</v>
      </c>
      <c r="C107" s="66" t="s">
        <v>379</v>
      </c>
      <c r="D107" s="79"/>
      <c r="E107" s="138">
        <v>3.6973343891570684E-2</v>
      </c>
      <c r="F107" s="138">
        <v>0.54748485000000002</v>
      </c>
      <c r="G107" s="138" t="s">
        <v>428</v>
      </c>
      <c r="H107" s="138">
        <v>0.45091404180806866</v>
      </c>
      <c r="I107" s="138">
        <v>9.9542700000000012E-3</v>
      </c>
      <c r="J107" s="138">
        <v>0.1327236</v>
      </c>
      <c r="K107" s="138">
        <v>0.63043709999999997</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3318.09</v>
      </c>
      <c r="AL107" s="45" t="s">
        <v>245</v>
      </c>
    </row>
    <row r="108" spans="1:38" s="2" customFormat="1" ht="26.25" customHeight="1" thickBot="1" x14ac:dyDescent="0.25">
      <c r="A108" s="65" t="s">
        <v>243</v>
      </c>
      <c r="B108" s="65" t="s">
        <v>259</v>
      </c>
      <c r="C108" s="66" t="s">
        <v>380</v>
      </c>
      <c r="D108" s="79"/>
      <c r="E108" s="138">
        <v>7.9366552094741791E-2</v>
      </c>
      <c r="F108" s="138">
        <v>1.3303551974400001</v>
      </c>
      <c r="G108" s="138" t="s">
        <v>428</v>
      </c>
      <c r="H108" s="138">
        <v>1.659621434694394</v>
      </c>
      <c r="I108" s="138">
        <v>2.4636207359999999E-2</v>
      </c>
      <c r="J108" s="138">
        <v>0.24636207360000001</v>
      </c>
      <c r="K108" s="138">
        <v>0.49272414720000002</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12318.10368</v>
      </c>
      <c r="AL108" s="45" t="s">
        <v>245</v>
      </c>
    </row>
    <row r="109" spans="1:38" s="2" customFormat="1" ht="26.25" customHeight="1" thickBot="1" x14ac:dyDescent="0.25">
      <c r="A109" s="65" t="s">
        <v>243</v>
      </c>
      <c r="B109" s="65" t="s">
        <v>260</v>
      </c>
      <c r="C109" s="66" t="s">
        <v>381</v>
      </c>
      <c r="D109" s="79"/>
      <c r="E109" s="138">
        <v>2.9226664017408008E-2</v>
      </c>
      <c r="F109" s="138">
        <v>0.62238009965999996</v>
      </c>
      <c r="G109" s="138" t="s">
        <v>428</v>
      </c>
      <c r="H109" s="138">
        <v>0.84082864173158411</v>
      </c>
      <c r="I109" s="138">
        <v>2.5455218799999998E-2</v>
      </c>
      <c r="J109" s="138">
        <v>0.14000370339999998</v>
      </c>
      <c r="K109" s="138">
        <v>0.14000370339999998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1272.7609399999999</v>
      </c>
      <c r="AL109" s="45" t="s">
        <v>245</v>
      </c>
    </row>
    <row r="110" spans="1:38" s="2" customFormat="1" ht="26.25" customHeight="1" thickBot="1" x14ac:dyDescent="0.25">
      <c r="A110" s="65" t="s">
        <v>243</v>
      </c>
      <c r="B110" s="65" t="s">
        <v>261</v>
      </c>
      <c r="C110" s="66" t="s">
        <v>382</v>
      </c>
      <c r="D110" s="79"/>
      <c r="E110" s="138">
        <v>4.579950106707001E-3</v>
      </c>
      <c r="F110" s="138">
        <v>0.15917341199999999</v>
      </c>
      <c r="G110" s="138" t="s">
        <v>428</v>
      </c>
      <c r="H110" s="138">
        <v>9.5637394128936015E-2</v>
      </c>
      <c r="I110" s="138">
        <v>5.9763659999999986E-3</v>
      </c>
      <c r="J110" s="138">
        <v>4.6408420000000006E-2</v>
      </c>
      <c r="K110" s="138">
        <v>4.6408420000000006E-2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325.50799999999998</v>
      </c>
      <c r="AL110" s="45" t="s">
        <v>245</v>
      </c>
    </row>
    <row r="111" spans="1:38" s="2" customFormat="1" ht="26.25" customHeight="1" thickBot="1" x14ac:dyDescent="0.25">
      <c r="A111" s="65" t="s">
        <v>243</v>
      </c>
      <c r="B111" s="65" t="s">
        <v>262</v>
      </c>
      <c r="C111" s="66" t="s">
        <v>376</v>
      </c>
      <c r="D111" s="79"/>
      <c r="E111" s="138">
        <v>5.1368210266085415E-3</v>
      </c>
      <c r="F111" s="138">
        <v>0.30849539215686272</v>
      </c>
      <c r="G111" s="138" t="s">
        <v>428</v>
      </c>
      <c r="H111" s="138">
        <v>0.18167831222213413</v>
      </c>
      <c r="I111" s="138">
        <v>6.6741568627450975E-4</v>
      </c>
      <c r="J111" s="138">
        <v>1.2871588235294118E-3</v>
      </c>
      <c r="K111" s="138">
        <v>2.8603529411764701E-3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160.10849673202614</v>
      </c>
      <c r="AL111" s="45" t="s">
        <v>245</v>
      </c>
    </row>
    <row r="112" spans="1:38" s="2" customFormat="1" ht="26.25" customHeight="1" thickBot="1" x14ac:dyDescent="0.25">
      <c r="A112" s="65" t="s">
        <v>263</v>
      </c>
      <c r="B112" s="65" t="s">
        <v>264</v>
      </c>
      <c r="C112" s="66" t="s">
        <v>265</v>
      </c>
      <c r="D112" s="67"/>
      <c r="E112" s="138">
        <v>13.047129058299697</v>
      </c>
      <c r="F112" s="138" t="s">
        <v>428</v>
      </c>
      <c r="G112" s="138" t="s">
        <v>428</v>
      </c>
      <c r="H112" s="138">
        <v>16.639276199999998</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339104000</v>
      </c>
      <c r="AL112" s="45" t="s">
        <v>418</v>
      </c>
    </row>
    <row r="113" spans="1:38" s="2" customFormat="1" ht="26.25" customHeight="1" thickBot="1" x14ac:dyDescent="0.25">
      <c r="A113" s="65" t="s">
        <v>263</v>
      </c>
      <c r="B113" s="80" t="s">
        <v>266</v>
      </c>
      <c r="C113" s="81" t="s">
        <v>267</v>
      </c>
      <c r="D113" s="67"/>
      <c r="E113" s="138">
        <v>6.7856927457008416</v>
      </c>
      <c r="F113" s="138" t="s">
        <v>429</v>
      </c>
      <c r="G113" s="138" t="s">
        <v>428</v>
      </c>
      <c r="H113" s="138">
        <v>39.950603619007012</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176364.89549203654</v>
      </c>
      <c r="AL113" s="148" t="s">
        <v>435</v>
      </c>
    </row>
    <row r="114" spans="1:38" s="2" customFormat="1" ht="26.25" customHeight="1" thickBot="1" x14ac:dyDescent="0.25">
      <c r="A114" s="65" t="s">
        <v>263</v>
      </c>
      <c r="B114" s="80" t="s">
        <v>268</v>
      </c>
      <c r="C114" s="81" t="s">
        <v>387</v>
      </c>
      <c r="D114" s="67"/>
      <c r="E114" s="138">
        <v>8.7231206358453661E-2</v>
      </c>
      <c r="F114" s="138" t="s">
        <v>442</v>
      </c>
      <c r="G114" s="138" t="s">
        <v>428</v>
      </c>
      <c r="H114" s="138">
        <v>0.294736</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2267200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10.149238482529219</v>
      </c>
      <c r="F116" s="138" t="s">
        <v>429</v>
      </c>
      <c r="G116" s="138" t="s">
        <v>428</v>
      </c>
      <c r="H116" s="138">
        <v>11.755444726669197</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263785.79923605843</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4.3329315E-2</v>
      </c>
      <c r="J119" s="138">
        <v>1.0830867500000001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1411.913</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9.2436000000000011E-3</v>
      </c>
      <c r="J120" s="138">
        <v>5.7772499999999997E-2</v>
      </c>
      <c r="K120" s="138">
        <v>0.23108999999999999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2310.9</v>
      </c>
      <c r="AL120" s="148" t="s">
        <v>434</v>
      </c>
    </row>
    <row r="121" spans="1:38" s="2" customFormat="1" ht="26.25" customHeight="1" thickBot="1" x14ac:dyDescent="0.25">
      <c r="A121" s="65" t="s">
        <v>263</v>
      </c>
      <c r="B121" s="65" t="s">
        <v>279</v>
      </c>
      <c r="C121" s="71" t="s">
        <v>280</v>
      </c>
      <c r="D121" s="68"/>
      <c r="E121" s="138" t="s">
        <v>442</v>
      </c>
      <c r="F121" s="138">
        <v>4.6181781815071208</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2.09015</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0.28908289336953585</v>
      </c>
      <c r="G125" s="138" t="s">
        <v>428</v>
      </c>
      <c r="H125" s="138" t="s">
        <v>428</v>
      </c>
      <c r="I125" s="138">
        <v>2.6449579859999999E-5</v>
      </c>
      <c r="J125" s="138">
        <v>1.7552902997999999E-4</v>
      </c>
      <c r="K125" s="138">
        <v>3.7109562045999994E-4</v>
      </c>
      <c r="L125" s="138" t="s">
        <v>442</v>
      </c>
      <c r="M125" s="138" t="s">
        <v>428</v>
      </c>
      <c r="N125" s="138" t="s">
        <v>428</v>
      </c>
      <c r="O125" s="138" t="s">
        <v>428</v>
      </c>
      <c r="P125" s="138">
        <v>2.1984246534260159E-2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801.50241999999992</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5.4818400000000003E-2</v>
      </c>
      <c r="I126" s="138" t="s">
        <v>442</v>
      </c>
      <c r="J126" s="138" t="s">
        <v>442</v>
      </c>
      <c r="K126" s="138" t="s">
        <v>442</v>
      </c>
      <c r="L126" s="138" t="s">
        <v>442</v>
      </c>
      <c r="M126" s="138">
        <v>0.12790960000000001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9.0057968000000002E-3</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6.51456E-3</v>
      </c>
      <c r="F129" s="138">
        <v>5.5411200000000008E-2</v>
      </c>
      <c r="G129" s="138">
        <v>3.5193599999999996E-4</v>
      </c>
      <c r="H129" s="138" t="s">
        <v>442</v>
      </c>
      <c r="I129" s="138">
        <v>2.9952000000000001E-5</v>
      </c>
      <c r="J129" s="138">
        <v>5.2416000000000001E-5</v>
      </c>
      <c r="K129" s="138">
        <v>7.4880000000000001E-5</v>
      </c>
      <c r="L129" s="138">
        <v>1.0483200000000001E-6</v>
      </c>
      <c r="M129" s="138">
        <v>5.2416000000000008E-4</v>
      </c>
      <c r="N129" s="138">
        <v>9.734399999999999E-3</v>
      </c>
      <c r="O129" s="138">
        <v>7.4879999999999999E-4</v>
      </c>
      <c r="P129" s="138">
        <v>4.1932800000000001E-4</v>
      </c>
      <c r="Q129" s="138">
        <v>0.64989337341925801</v>
      </c>
      <c r="R129" s="138">
        <v>0.62811444657194948</v>
      </c>
      <c r="S129" s="138">
        <v>0.34654590155693765</v>
      </c>
      <c r="T129" s="138">
        <v>1.0483200000000002E-3</v>
      </c>
      <c r="U129" s="138" t="s">
        <v>430</v>
      </c>
      <c r="V129" s="138" t="s">
        <v>442</v>
      </c>
      <c r="W129" s="138">
        <v>1.4712108192537002E-2</v>
      </c>
      <c r="X129" s="138">
        <v>1.1232000000000001E-6</v>
      </c>
      <c r="Y129" s="138">
        <v>4.8671999999999997E-6</v>
      </c>
      <c r="Z129" s="138">
        <v>4.8671999999999997E-6</v>
      </c>
      <c r="AA129" s="138" t="s">
        <v>442</v>
      </c>
      <c r="AB129" s="138">
        <v>1.0857599999999999E-5</v>
      </c>
      <c r="AC129" s="138">
        <v>3.7439999999999999E-3</v>
      </c>
      <c r="AD129" s="138">
        <v>5.7432960000000002E-3</v>
      </c>
      <c r="AE129" s="55"/>
      <c r="AF129" s="147" t="s">
        <v>428</v>
      </c>
      <c r="AG129" s="147" t="s">
        <v>428</v>
      </c>
      <c r="AH129" s="147" t="s">
        <v>428</v>
      </c>
      <c r="AI129" s="147" t="s">
        <v>428</v>
      </c>
      <c r="AJ129" s="147" t="s">
        <v>428</v>
      </c>
      <c r="AK129" s="147">
        <v>7.4880000000000004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4.5152249999999994E-3</v>
      </c>
      <c r="F133" s="138">
        <v>7.1149000000000006E-5</v>
      </c>
      <c r="G133" s="138">
        <v>6.1844900000000008E-4</v>
      </c>
      <c r="H133" s="138" t="s">
        <v>442</v>
      </c>
      <c r="I133" s="138">
        <v>1.899131E-4</v>
      </c>
      <c r="J133" s="138">
        <v>1.899131E-4</v>
      </c>
      <c r="K133" s="138">
        <v>2.1103887999999999E-4</v>
      </c>
      <c r="L133" s="138" t="s">
        <v>442</v>
      </c>
      <c r="M133" s="138">
        <v>7.6622000000000007E-4</v>
      </c>
      <c r="N133" s="138">
        <v>1.6435419000000002E-4</v>
      </c>
      <c r="O133" s="138">
        <v>2.7529190000000003E-5</v>
      </c>
      <c r="P133" s="138">
        <v>8.1547699999999987E-3</v>
      </c>
      <c r="Q133" s="138">
        <v>7.448752999999999E-5</v>
      </c>
      <c r="R133" s="138">
        <v>7.421388000000001E-5</v>
      </c>
      <c r="S133" s="138">
        <v>6.8029389999999995E-5</v>
      </c>
      <c r="T133" s="138">
        <v>9.4847090000000001E-5</v>
      </c>
      <c r="U133" s="138">
        <v>1.0825594000000001E-4</v>
      </c>
      <c r="V133" s="138">
        <v>8.7633676000000002E-4</v>
      </c>
      <c r="W133" s="138">
        <v>1.4777099999999999E-4</v>
      </c>
      <c r="X133" s="138">
        <v>7.2243599999999987E-8</v>
      </c>
      <c r="Y133" s="138">
        <v>3.9460330000000003E-8</v>
      </c>
      <c r="Z133" s="138">
        <v>3.5246120000000002E-8</v>
      </c>
      <c r="AA133" s="138">
        <v>3.8256270000000002E-8</v>
      </c>
      <c r="AB133" s="138">
        <v>1.8520631999999999E-7</v>
      </c>
      <c r="AC133" s="138">
        <v>8.2094999999999998E-4</v>
      </c>
      <c r="AD133" s="138">
        <v>2.2439299999999999E-3</v>
      </c>
      <c r="AE133" s="55"/>
      <c r="AF133" s="147" t="s">
        <v>428</v>
      </c>
      <c r="AG133" s="147" t="s">
        <v>428</v>
      </c>
      <c r="AH133" s="147" t="s">
        <v>428</v>
      </c>
      <c r="AI133" s="147" t="s">
        <v>428</v>
      </c>
      <c r="AJ133" s="147" t="s">
        <v>428</v>
      </c>
      <c r="AK133" s="147">
        <v>5473</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0.46055519999999983</v>
      </c>
      <c r="X135" s="138">
        <v>1.3739896799999996E-4</v>
      </c>
      <c r="Y135" s="138">
        <v>6.2174951999999976E-4</v>
      </c>
      <c r="Z135" s="138">
        <v>6.2174951999999976E-4</v>
      </c>
      <c r="AA135" s="138" t="s">
        <v>442</v>
      </c>
      <c r="AB135" s="138">
        <v>1.3808980079999995E-3</v>
      </c>
      <c r="AC135" s="138" t="s">
        <v>442</v>
      </c>
      <c r="AD135" s="138">
        <v>0.78294383999999972</v>
      </c>
      <c r="AE135" s="55"/>
      <c r="AF135" s="147" t="s">
        <v>428</v>
      </c>
      <c r="AG135" s="147" t="s">
        <v>428</v>
      </c>
      <c r="AH135" s="147" t="s">
        <v>428</v>
      </c>
      <c r="AI135" s="147" t="s">
        <v>428</v>
      </c>
      <c r="AJ135" s="147" t="s">
        <v>428</v>
      </c>
      <c r="AK135" s="147">
        <v>1.5351839999999994</v>
      </c>
      <c r="AL135" s="148" t="s">
        <v>432</v>
      </c>
    </row>
    <row r="136" spans="1:38" s="2" customFormat="1" ht="26.25" customHeight="1" thickBot="1" x14ac:dyDescent="0.25">
      <c r="A136" s="65" t="s">
        <v>288</v>
      </c>
      <c r="B136" s="65" t="s">
        <v>313</v>
      </c>
      <c r="C136" s="66" t="s">
        <v>314</v>
      </c>
      <c r="D136" s="67"/>
      <c r="E136" s="138" t="s">
        <v>428</v>
      </c>
      <c r="F136" s="138">
        <v>5.1731873021263865E-3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0.16513768000000001</v>
      </c>
      <c r="J139" s="138">
        <v>0.16513768000000001</v>
      </c>
      <c r="K139" s="138">
        <v>0.16513768000000001</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2.218838576682522</v>
      </c>
      <c r="X139" s="138">
        <v>1.3287248448003379E-2</v>
      </c>
      <c r="Y139" s="138">
        <v>1.547459863808855E-2</v>
      </c>
      <c r="Z139" s="138">
        <v>5.2847528494883497E-3</v>
      </c>
      <c r="AA139" s="138">
        <v>9.2142833993389198E-4</v>
      </c>
      <c r="AB139" s="138">
        <v>3.4968028275514165E-2</v>
      </c>
      <c r="AC139" s="138" t="s">
        <v>442</v>
      </c>
      <c r="AD139" s="138">
        <v>2.1124730188864786</v>
      </c>
      <c r="AE139" s="55"/>
      <c r="AF139" s="147" t="s">
        <v>428</v>
      </c>
      <c r="AG139" s="147" t="s">
        <v>428</v>
      </c>
      <c r="AH139" s="147" t="s">
        <v>428</v>
      </c>
      <c r="AI139" s="147" t="s">
        <v>428</v>
      </c>
      <c r="AJ139" s="147" t="s">
        <v>428</v>
      </c>
      <c r="AK139" s="147">
        <v>3.5707211846243818</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117.38932531015557</v>
      </c>
      <c r="F141" s="19">
        <f t="shared" ref="F141:AD141" si="0">SUM(F14:F140)</f>
        <v>112.75509418349567</v>
      </c>
      <c r="G141" s="19">
        <f t="shared" si="0"/>
        <v>15.754888003136022</v>
      </c>
      <c r="H141" s="19">
        <f t="shared" si="0"/>
        <v>126.2927881230641</v>
      </c>
      <c r="I141" s="19">
        <f t="shared" si="0"/>
        <v>14.516618069272335</v>
      </c>
      <c r="J141" s="19">
        <f t="shared" si="0"/>
        <v>23.961228106505605</v>
      </c>
      <c r="K141" s="19">
        <f t="shared" si="0"/>
        <v>57.451609265076584</v>
      </c>
      <c r="L141" s="19">
        <f t="shared" si="0"/>
        <v>2.2774559163150134</v>
      </c>
      <c r="M141" s="19">
        <f t="shared" si="0"/>
        <v>187.6355838512734</v>
      </c>
      <c r="N141" s="19">
        <f t="shared" si="0"/>
        <v>9.8233138297091216</v>
      </c>
      <c r="O141" s="19">
        <f t="shared" si="0"/>
        <v>0.31821670896306625</v>
      </c>
      <c r="P141" s="19">
        <f t="shared" si="0"/>
        <v>0.42856219987499411</v>
      </c>
      <c r="Q141" s="19">
        <f t="shared" si="0"/>
        <v>1.5654882067799578</v>
      </c>
      <c r="R141" s="19">
        <f>SUM(R14:R140)</f>
        <v>4.2072351816056992</v>
      </c>
      <c r="S141" s="19">
        <f t="shared" si="0"/>
        <v>57.685147147052696</v>
      </c>
      <c r="T141" s="19">
        <f t="shared" si="0"/>
        <v>5.0462291115213871</v>
      </c>
      <c r="U141" s="19">
        <f t="shared" si="0"/>
        <v>4.5148519866157208</v>
      </c>
      <c r="V141" s="19">
        <f t="shared" si="0"/>
        <v>31.07015328386851</v>
      </c>
      <c r="W141" s="19">
        <f t="shared" si="0"/>
        <v>20.23113208718323</v>
      </c>
      <c r="X141" s="19">
        <f t="shared" si="0"/>
        <v>3.5772065398030843</v>
      </c>
      <c r="Y141" s="19">
        <f t="shared" si="0"/>
        <v>5.8420440426475615</v>
      </c>
      <c r="Z141" s="19">
        <f t="shared" si="0"/>
        <v>2.5605972521428155</v>
      </c>
      <c r="AA141" s="19">
        <f t="shared" si="0"/>
        <v>2.0703329112083941</v>
      </c>
      <c r="AB141" s="19">
        <f t="shared" si="0"/>
        <v>14.050180745801855</v>
      </c>
      <c r="AC141" s="19">
        <f t="shared" si="0"/>
        <v>2.6302106593655745</v>
      </c>
      <c r="AD141" s="19">
        <f t="shared" si="0"/>
        <v>6.619079700425158</v>
      </c>
      <c r="AE141" s="56"/>
      <c r="AF141" s="145">
        <f>SUM(AF14:AF140)</f>
        <v>261164.92908831788</v>
      </c>
      <c r="AG141" s="145">
        <f t="shared" ref="AG141:AI141" si="1">SUM(AG14:AG140)</f>
        <v>91447.43932686749</v>
      </c>
      <c r="AH141" s="145">
        <f t="shared" si="1"/>
        <v>179982.00303563246</v>
      </c>
      <c r="AI141" s="145">
        <f t="shared" si="1"/>
        <v>16403.565869120426</v>
      </c>
      <c r="AJ141" s="145">
        <f>IF(SUM(AJ14:AJ140)=0, "NA",SUM(AJ14:AJ140))</f>
        <v>2790.7131054440256</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12.146601934573551</v>
      </c>
      <c r="F143" s="139">
        <v>2.8095374936275705</v>
      </c>
      <c r="G143" s="139">
        <v>2.1612176151081158E-2</v>
      </c>
      <c r="H143" s="139">
        <v>0.82215950944865068</v>
      </c>
      <c r="I143" s="139">
        <v>0.36072225278222558</v>
      </c>
      <c r="J143" s="139">
        <v>0.36072225278222625</v>
      </c>
      <c r="K143" s="139">
        <v>0.3607222527822263</v>
      </c>
      <c r="L143" s="139">
        <v>0.23845520413433477</v>
      </c>
      <c r="M143" s="139">
        <v>46.70197643140235</v>
      </c>
      <c r="N143" s="139">
        <v>1.9893088009739659E-3</v>
      </c>
      <c r="O143" s="139">
        <v>2.3926167411624291E-4</v>
      </c>
      <c r="P143" s="139">
        <v>1.323970303301014E-2</v>
      </c>
      <c r="Q143" s="139">
        <v>3.8154707284599311E-4</v>
      </c>
      <c r="R143" s="139">
        <v>1.3812056317702812E-2</v>
      </c>
      <c r="S143" s="139">
        <v>9.5291724535235163E-3</v>
      </c>
      <c r="T143" s="139">
        <v>2.4116908272623591E-3</v>
      </c>
      <c r="U143" s="139">
        <v>2.845707974595005E-4</v>
      </c>
      <c r="V143" s="139">
        <v>4.8313455281115275E-2</v>
      </c>
      <c r="W143" s="139">
        <v>0.77173400000000003</v>
      </c>
      <c r="X143" s="139">
        <v>4.0795701825400002E-2</v>
      </c>
      <c r="Y143" s="139">
        <v>4.57489134509E-2</v>
      </c>
      <c r="Z143" s="139">
        <v>3.5437086192099995E-2</v>
      </c>
      <c r="AA143" s="139">
        <v>3.9856098933499999E-2</v>
      </c>
      <c r="AB143" s="139">
        <v>0.16183780040189999</v>
      </c>
      <c r="AC143" s="139">
        <v>7.7173379999999998E-4</v>
      </c>
      <c r="AD143" s="139">
        <v>1.543696E-4</v>
      </c>
      <c r="AE143" s="58"/>
      <c r="AF143" s="144">
        <v>81775.861795059667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7.9222257978483555</v>
      </c>
      <c r="F144" s="139">
        <v>0.31337420053800341</v>
      </c>
      <c r="G144" s="139">
        <v>6.6867561952692117E-3</v>
      </c>
      <c r="H144" s="139">
        <v>2.167536877973348E-2</v>
      </c>
      <c r="I144" s="139">
        <v>0.23179592776023533</v>
      </c>
      <c r="J144" s="139">
        <v>0.23179592776023519</v>
      </c>
      <c r="K144" s="139">
        <v>0.23179592776023514</v>
      </c>
      <c r="L144" s="139">
        <v>0.16491189837679018</v>
      </c>
      <c r="M144" s="139">
        <v>1.5423753424396986</v>
      </c>
      <c r="N144" s="139">
        <v>2.5087103699893197E-4</v>
      </c>
      <c r="O144" s="139">
        <v>2.6008419865418379E-5</v>
      </c>
      <c r="P144" s="139">
        <v>2.7429020351281553E-3</v>
      </c>
      <c r="Q144" s="139">
        <v>5.1904915965987225E-5</v>
      </c>
      <c r="R144" s="139">
        <v>4.3904284942578049E-3</v>
      </c>
      <c r="S144" s="139">
        <v>2.9444778156902307E-3</v>
      </c>
      <c r="T144" s="139">
        <v>1.057125359344165E-4</v>
      </c>
      <c r="U144" s="139">
        <v>5.1792992201137665E-5</v>
      </c>
      <c r="V144" s="139">
        <v>9.3193808832592942E-3</v>
      </c>
      <c r="W144" s="139">
        <v>0.28365429999999997</v>
      </c>
      <c r="X144" s="139">
        <v>1.4581529539700001E-2</v>
      </c>
      <c r="Y144" s="139">
        <v>1.6341402033899999E-2</v>
      </c>
      <c r="Z144" s="139">
        <v>1.2821334274800001E-2</v>
      </c>
      <c r="AA144" s="139">
        <v>1.3577439407800001E-2</v>
      </c>
      <c r="AB144" s="139">
        <v>5.7321705256199999E-2</v>
      </c>
      <c r="AC144" s="139">
        <v>2.8365420000000001E-4</v>
      </c>
      <c r="AD144" s="139">
        <v>5.6747499999999998E-5</v>
      </c>
      <c r="AE144" s="58"/>
      <c r="AF144" s="144">
        <v>22277.453932209544</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19.289415204334308</v>
      </c>
      <c r="F145" s="139">
        <v>0.49855102886005292</v>
      </c>
      <c r="G145" s="139">
        <v>1.3394446032791135E-2</v>
      </c>
      <c r="H145" s="139">
        <v>2.2110120158940465E-2</v>
      </c>
      <c r="I145" s="139">
        <v>0.29619212658839578</v>
      </c>
      <c r="J145" s="139">
        <v>0.29619212658839594</v>
      </c>
      <c r="K145" s="139">
        <v>0.29619212658839583</v>
      </c>
      <c r="L145" s="139">
        <v>0.20136749218620864</v>
      </c>
      <c r="M145" s="139">
        <v>5.0967047419895835</v>
      </c>
      <c r="N145" s="139">
        <v>5.0001014886771552E-4</v>
      </c>
      <c r="O145" s="139">
        <v>5.17667426211139E-5</v>
      </c>
      <c r="P145" s="139">
        <v>5.4850469716483411E-3</v>
      </c>
      <c r="Q145" s="139">
        <v>1.0351566327270992E-4</v>
      </c>
      <c r="R145" s="139">
        <v>8.7954095600329095E-3</v>
      </c>
      <c r="S145" s="139">
        <v>5.8981472383852129E-3</v>
      </c>
      <c r="T145" s="139">
        <v>2.0733430002722381E-4</v>
      </c>
      <c r="U145" s="139">
        <v>1.0349784130319203E-4</v>
      </c>
      <c r="V145" s="139">
        <v>1.8629076775489032E-2</v>
      </c>
      <c r="W145" s="139">
        <v>0.20947470000000001</v>
      </c>
      <c r="X145" s="139">
        <v>4.3411260158E-3</v>
      </c>
      <c r="Y145" s="139">
        <v>2.62879297617E-2</v>
      </c>
      <c r="Z145" s="139">
        <v>2.9374952705599998E-2</v>
      </c>
      <c r="AA145" s="139">
        <v>6.7528626906E-3</v>
      </c>
      <c r="AB145" s="139">
        <v>6.6756871173700008E-2</v>
      </c>
      <c r="AC145" s="139">
        <v>1.8289719999999999E-4</v>
      </c>
      <c r="AD145" s="139">
        <v>3.6635099999999998E-5</v>
      </c>
      <c r="AE145" s="58"/>
      <c r="AF145" s="144">
        <v>44604.173405469453</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2.8704617114399117E-2</v>
      </c>
      <c r="F146" s="139">
        <v>0.16946863927148437</v>
      </c>
      <c r="G146" s="139">
        <v>5.5810411748176566E-5</v>
      </c>
      <c r="H146" s="139">
        <v>3.0303710312634853E-4</v>
      </c>
      <c r="I146" s="139">
        <v>4.2534826992258901E-3</v>
      </c>
      <c r="J146" s="139">
        <v>4.253482699225891E-3</v>
      </c>
      <c r="K146" s="139">
        <v>4.2534826992258901E-3</v>
      </c>
      <c r="L146" s="139">
        <v>6.2796135711945132E-4</v>
      </c>
      <c r="M146" s="139">
        <v>1.0463712559503637</v>
      </c>
      <c r="N146" s="139">
        <v>9.2988719472067641E-6</v>
      </c>
      <c r="O146" s="139">
        <v>7.4704099549434134E-5</v>
      </c>
      <c r="P146" s="139">
        <v>4.7648533722539175E-5</v>
      </c>
      <c r="Q146" s="139">
        <v>1.6430528869841097E-6</v>
      </c>
      <c r="R146" s="139">
        <v>3.4443560939766165E-4</v>
      </c>
      <c r="S146" s="139">
        <v>1.258332839975447E-2</v>
      </c>
      <c r="T146" s="139">
        <v>5.2737358754016163E-4</v>
      </c>
      <c r="U146" s="139">
        <v>7.4381254238214362E-5</v>
      </c>
      <c r="V146" s="139">
        <v>7.4479837731256529E-3</v>
      </c>
      <c r="W146" s="139">
        <v>3.1221999999999999E-3</v>
      </c>
      <c r="X146" s="139">
        <v>4.9781041900000007E-5</v>
      </c>
      <c r="Y146" s="139">
        <v>6.4367228400000006E-5</v>
      </c>
      <c r="Z146" s="139">
        <v>3.8233214000000003E-5</v>
      </c>
      <c r="AA146" s="139">
        <v>7.1617063899999999E-5</v>
      </c>
      <c r="AB146" s="139">
        <v>2.2399854820000004E-4</v>
      </c>
      <c r="AC146" s="139">
        <v>3.1223000000000002E-6</v>
      </c>
      <c r="AD146" s="139">
        <v>1.2442000000000001E-6</v>
      </c>
      <c r="AE146" s="58"/>
      <c r="AF146" s="144">
        <v>241.44128895219268</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1.876974376754909</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0.67605125372247132</v>
      </c>
      <c r="J148" s="139">
        <v>1.3279555017065048</v>
      </c>
      <c r="K148" s="139">
        <v>1.6708228686133679</v>
      </c>
      <c r="L148" s="139">
        <v>0.14694879376538855</v>
      </c>
      <c r="M148" s="139" t="s">
        <v>428</v>
      </c>
      <c r="N148" s="139">
        <v>5.3438612934414866</v>
      </c>
      <c r="O148" s="139">
        <v>2.3012534628617451E-2</v>
      </c>
      <c r="P148" s="139" t="s">
        <v>428</v>
      </c>
      <c r="Q148" s="139">
        <v>6.0906799059418711E-2</v>
      </c>
      <c r="R148" s="139">
        <v>1.9987029117667341</v>
      </c>
      <c r="S148" s="139">
        <v>43.918018381952656</v>
      </c>
      <c r="T148" s="139">
        <v>0.30441732745044359</v>
      </c>
      <c r="U148" s="139">
        <v>3.3416457372267366E-2</v>
      </c>
      <c r="V148" s="139">
        <v>13.484643340610713</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0.30006537789317667</v>
      </c>
      <c r="J149" s="139">
        <v>0.55567662572810506</v>
      </c>
      <c r="K149" s="139">
        <v>1.1113532514562101</v>
      </c>
      <c r="L149" s="139">
        <v>1.1780344465435829E-2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111.67536760613862</v>
      </c>
      <c r="F152" s="13">
        <f t="shared" ref="F152:AD152" si="2">SUM(F$141, F$151, IF(AND(ISNUMBER(SEARCH($B$4,"AT|BE|CH|GB|IE|LT|LU|NL")),SUM(F$143:F$149)&gt;0),SUM(F$143:F$149)-SUM(F$27:F$33),0))</f>
        <v>112.57059621846741</v>
      </c>
      <c r="G152" s="13">
        <f t="shared" si="2"/>
        <v>15.749940425332145</v>
      </c>
      <c r="H152" s="13">
        <f t="shared" si="2"/>
        <v>126.27099237362772</v>
      </c>
      <c r="I152" s="13">
        <f t="shared" si="2"/>
        <v>14.274460144178933</v>
      </c>
      <c r="J152" s="13">
        <f t="shared" si="2"/>
        <v>23.616527416824425</v>
      </c>
      <c r="K152" s="13">
        <f t="shared" si="2"/>
        <v>57.003727955538288</v>
      </c>
      <c r="L152" s="13">
        <f t="shared" si="2"/>
        <v>2.1683457463140572</v>
      </c>
      <c r="M152" s="13">
        <f t="shared" si="2"/>
        <v>186.01819802275045</v>
      </c>
      <c r="N152" s="13">
        <f t="shared" si="2"/>
        <v>9.2275014181177539</v>
      </c>
      <c r="O152" s="13">
        <f t="shared" si="2"/>
        <v>0.3156301385154241</v>
      </c>
      <c r="P152" s="13">
        <f t="shared" si="2"/>
        <v>0.42649243752846266</v>
      </c>
      <c r="Q152" s="13">
        <f t="shared" si="2"/>
        <v>1.5586591788901996</v>
      </c>
      <c r="R152" s="13">
        <f t="shared" si="2"/>
        <v>3.9812181990354474</v>
      </c>
      <c r="S152" s="13">
        <f t="shared" si="2"/>
        <v>52.78790587615331</v>
      </c>
      <c r="T152" s="13">
        <f t="shared" si="2"/>
        <v>5.0121957922565361</v>
      </c>
      <c r="U152" s="13">
        <f t="shared" si="2"/>
        <v>4.511086200953125</v>
      </c>
      <c r="V152" s="13">
        <f t="shared" si="2"/>
        <v>29.559630980202208</v>
      </c>
      <c r="W152" s="13">
        <f t="shared" si="2"/>
        <v>20.06739368718323</v>
      </c>
      <c r="X152" s="13">
        <f t="shared" si="2"/>
        <v>3.5690281809496844</v>
      </c>
      <c r="Y152" s="13">
        <f t="shared" si="2"/>
        <v>5.8296125041278612</v>
      </c>
      <c r="Z152" s="13">
        <f t="shared" si="2"/>
        <v>2.5495142449018156</v>
      </c>
      <c r="AA152" s="13">
        <f t="shared" si="2"/>
        <v>2.062286364389494</v>
      </c>
      <c r="AB152" s="13">
        <f t="shared" si="2"/>
        <v>14.010441294368855</v>
      </c>
      <c r="AC152" s="13">
        <f t="shared" si="2"/>
        <v>2.6300509631655746</v>
      </c>
      <c r="AD152" s="13">
        <f t="shared" si="2"/>
        <v>6.6190477418251579</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-46.827698258492894</v>
      </c>
      <c r="F153" s="140">
        <v>-61.505434709236582</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64.847669347645706</v>
      </c>
      <c r="F154" s="13">
        <f>SUM(F$141, F$153, -1 * IF(OR($B$6=2005,$B$6&gt;=2020),SUM(F$99:F$122),0), IF(AND(ISNUMBER(SEARCH($B$4,"AT|BE|CH|GB|IE|LT|LU|NL")),SUM(F$143:F$149)&gt;0),SUM(F$143:F$149)-SUM(F$27:F$33),0))</f>
        <v>51.065161509230826</v>
      </c>
      <c r="G154" s="13">
        <f>SUM(G$141, G$153, IF(AND(ISNUMBER(SEARCH($B$4,"AT|BE|CH|GB|IE|LT|LU|NL")),SUM(G$143:G$149)&gt;0),SUM(G$143:G$149)-SUM(G$27:G$33),0))</f>
        <v>15.749940425332145</v>
      </c>
      <c r="H154" s="13">
        <f>SUM(H$141, H$153, IF(AND(ISNUMBER(SEARCH($B$4,"AT|BE|CH|GB|IE|LT|LU|NL")),SUM(H$143:H$149)&gt;0),SUM(H$143:H$149)-SUM(H$27:H$33),0))</f>
        <v>126.27099237362772</v>
      </c>
      <c r="I154" s="13">
        <f t="shared" ref="I154:AD154" si="3">SUM(I$141, I$153, IF(AND(ISNUMBER(SEARCH($B$4,"AT|BE|CH|GB|IE|LT|LU|NL")),SUM(I$143:I$149)&gt;0),SUM(I$143:I$149)-SUM(I$27:I$33),0))</f>
        <v>14.274460144178933</v>
      </c>
      <c r="J154" s="13">
        <f t="shared" si="3"/>
        <v>23.616527416824425</v>
      </c>
      <c r="K154" s="13">
        <f t="shared" si="3"/>
        <v>57.003727955538288</v>
      </c>
      <c r="L154" s="13">
        <f t="shared" si="3"/>
        <v>2.1683457463140572</v>
      </c>
      <c r="M154" s="13">
        <f t="shared" si="3"/>
        <v>186.01819802275045</v>
      </c>
      <c r="N154" s="13">
        <f t="shared" si="3"/>
        <v>9.2275014181177539</v>
      </c>
      <c r="O154" s="13">
        <f t="shared" si="3"/>
        <v>0.3156301385154241</v>
      </c>
      <c r="P154" s="13">
        <f t="shared" si="3"/>
        <v>0.42649243752846266</v>
      </c>
      <c r="Q154" s="13">
        <f t="shared" si="3"/>
        <v>1.5586591788901996</v>
      </c>
      <c r="R154" s="13">
        <f t="shared" si="3"/>
        <v>3.9812181990354474</v>
      </c>
      <c r="S154" s="13">
        <f t="shared" si="3"/>
        <v>52.78790587615331</v>
      </c>
      <c r="T154" s="13">
        <f t="shared" si="3"/>
        <v>5.0121957922565361</v>
      </c>
      <c r="U154" s="13">
        <f t="shared" si="3"/>
        <v>4.511086200953125</v>
      </c>
      <c r="V154" s="13">
        <f t="shared" si="3"/>
        <v>29.559630980202208</v>
      </c>
      <c r="W154" s="13">
        <f t="shared" si="3"/>
        <v>20.06739368718323</v>
      </c>
      <c r="X154" s="13">
        <f t="shared" si="3"/>
        <v>3.5690281809496844</v>
      </c>
      <c r="Y154" s="13">
        <f t="shared" si="3"/>
        <v>5.8296125041278612</v>
      </c>
      <c r="Z154" s="13">
        <f t="shared" si="3"/>
        <v>2.5495142449018156</v>
      </c>
      <c r="AA154" s="13">
        <f t="shared" si="3"/>
        <v>2.062286364389494</v>
      </c>
      <c r="AB154" s="13">
        <f t="shared" si="3"/>
        <v>14.010441294368855</v>
      </c>
      <c r="AC154" s="13">
        <f t="shared" si="3"/>
        <v>2.6300509631655746</v>
      </c>
      <c r="AD154" s="13">
        <f t="shared" si="3"/>
        <v>6.6190477418251579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9.4738826977416792</v>
      </c>
      <c r="F157" s="141">
        <v>0.33664300456140844</v>
      </c>
      <c r="G157" s="141">
        <v>0.60639460738638207</v>
      </c>
      <c r="H157" s="141" t="s">
        <v>442</v>
      </c>
      <c r="I157" s="141">
        <v>0.12227245173666518</v>
      </c>
      <c r="J157" s="141">
        <v>0.12227245173666518</v>
      </c>
      <c r="K157" s="141">
        <v>0.12227245173666518</v>
      </c>
      <c r="L157" s="141">
        <v>5.869077683359928E-2</v>
      </c>
      <c r="M157" s="141">
        <v>2.832743568024342</v>
      </c>
      <c r="N157" s="141">
        <v>2.5468321904064829E-3</v>
      </c>
      <c r="O157" s="141">
        <v>1.9101241428048623E-4</v>
      </c>
      <c r="P157" s="141">
        <v>3.8202482856097239E-3</v>
      </c>
      <c r="Q157" s="141">
        <v>9.5506207140243096E-4</v>
      </c>
      <c r="R157" s="141">
        <v>6.367080476016208E-3</v>
      </c>
      <c r="S157" s="141">
        <v>7.0037885236178283E-3</v>
      </c>
      <c r="T157" s="141">
        <v>2.5468321904064832E-4</v>
      </c>
      <c r="U157" s="141">
        <v>3.5018942618089141E-3</v>
      </c>
      <c r="V157" s="141">
        <v>0.92322666902235007</v>
      </c>
      <c r="W157" s="141" t="s">
        <v>442</v>
      </c>
      <c r="X157" s="141" t="s">
        <v>442</v>
      </c>
      <c r="Y157" s="141" t="s">
        <v>442</v>
      </c>
      <c r="Z157" s="141" t="s">
        <v>442</v>
      </c>
      <c r="AA157" s="141" t="s">
        <v>442</v>
      </c>
      <c r="AB157" s="141" t="s">
        <v>442</v>
      </c>
      <c r="AC157" s="141" t="s">
        <v>442</v>
      </c>
      <c r="AD157" s="141" t="s">
        <v>442</v>
      </c>
      <c r="AE157" s="58"/>
      <c r="AF157" s="142">
        <v>31835.402380081036</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5.0452315113999988E-2</v>
      </c>
      <c r="F158" s="141">
        <v>2.3599044751999999E-3</v>
      </c>
      <c r="G158" s="141">
        <v>2.9978651199999997E-3</v>
      </c>
      <c r="H158" s="141" t="s">
        <v>442</v>
      </c>
      <c r="I158" s="141">
        <v>3.7625473200000002E-4</v>
      </c>
      <c r="J158" s="141">
        <v>3.7625473200000002E-4</v>
      </c>
      <c r="K158" s="141">
        <v>3.7625473200000002E-4</v>
      </c>
      <c r="L158" s="141">
        <v>1.8060227136000001E-4</v>
      </c>
      <c r="M158" s="141">
        <v>6.5124945470000001E-2</v>
      </c>
      <c r="N158" s="141">
        <v>1.261108587249843E-5</v>
      </c>
      <c r="O158" s="141">
        <v>9.4583144043738222E-7</v>
      </c>
      <c r="P158" s="141">
        <v>1.8916628808747642E-5</v>
      </c>
      <c r="Q158" s="141">
        <v>4.7291572021869105E-6</v>
      </c>
      <c r="R158" s="141">
        <v>3.1527714681246073E-5</v>
      </c>
      <c r="S158" s="141">
        <v>3.4680486149370685E-5</v>
      </c>
      <c r="T158" s="141">
        <v>1.261108587249843E-6</v>
      </c>
      <c r="U158" s="141">
        <v>1.7340243074685343E-5</v>
      </c>
      <c r="V158" s="141">
        <v>4.5715186287806804E-3</v>
      </c>
      <c r="W158" s="141" t="s">
        <v>442</v>
      </c>
      <c r="X158" s="141" t="s">
        <v>442</v>
      </c>
      <c r="Y158" s="141" t="s">
        <v>442</v>
      </c>
      <c r="Z158" s="141" t="s">
        <v>442</v>
      </c>
      <c r="AA158" s="141" t="s">
        <v>442</v>
      </c>
      <c r="AB158" s="141" t="s">
        <v>442</v>
      </c>
      <c r="AC158" s="141" t="s">
        <v>442</v>
      </c>
      <c r="AD158" s="141" t="s">
        <v>442</v>
      </c>
      <c r="AE158" s="58"/>
      <c r="AF158" s="143">
        <v>157.63857340623036</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7.9078087339420851</v>
      </c>
      <c r="F159" s="141">
        <v>0.27022706448662231</v>
      </c>
      <c r="G159" s="141">
        <v>0.44275239635455843</v>
      </c>
      <c r="H159" s="141" t="s">
        <v>442</v>
      </c>
      <c r="I159" s="141">
        <v>0.12400278378827649</v>
      </c>
      <c r="J159" s="141">
        <v>0.14578726825640051</v>
      </c>
      <c r="K159" s="141">
        <v>0.14578726825640051</v>
      </c>
      <c r="L159" s="141">
        <v>4.519405315948416E-2</v>
      </c>
      <c r="M159" s="141">
        <v>0.59301501646451682</v>
      </c>
      <c r="N159" s="141">
        <v>2.0675835596945427E-2</v>
      </c>
      <c r="O159" s="141">
        <v>1.6566510708355818E-3</v>
      </c>
      <c r="P159" s="141">
        <v>4.5396390505481766E-3</v>
      </c>
      <c r="Q159" s="141">
        <v>1.3081316712720857E-2</v>
      </c>
      <c r="R159" s="141">
        <v>1.4953124864535724E-2</v>
      </c>
      <c r="S159" s="141">
        <v>0.14029878866855944</v>
      </c>
      <c r="T159" s="141">
        <v>0.48840072855248473</v>
      </c>
      <c r="U159" s="141">
        <v>1.6674089248845461E-2</v>
      </c>
      <c r="V159" s="141">
        <v>0.18588870364151278</v>
      </c>
      <c r="W159" s="141">
        <v>2.3795613271145051E-2</v>
      </c>
      <c r="X159" s="141">
        <v>3.4208806821608062E-4</v>
      </c>
      <c r="Y159" s="141">
        <v>1.7642296113252239E-3</v>
      </c>
      <c r="Z159" s="141">
        <v>1.6566510708355818E-3</v>
      </c>
      <c r="AA159" s="141">
        <v>2.409700854263077E-4</v>
      </c>
      <c r="AB159" s="141">
        <v>4.0039388358031943E-3</v>
      </c>
      <c r="AC159" s="141" t="s">
        <v>442</v>
      </c>
      <c r="AD159" s="141">
        <v>1.1609653969363535E-2</v>
      </c>
      <c r="AE159" s="58"/>
      <c r="AF159" s="143">
        <v>6686.4681796327413</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5.4719304489965377E-2</v>
      </c>
      <c r="X163" s="22">
        <v>0.39397899232775069</v>
      </c>
      <c r="Y163" s="22">
        <v>0.25718073110283729</v>
      </c>
      <c r="Z163" s="22">
        <v>0.12585440032692036</v>
      </c>
      <c r="AA163" s="22">
        <v>0.14774212212290649</v>
      </c>
      <c r="AB163" s="22">
        <v>0.92475624588041483</v>
      </c>
      <c r="AC163" s="22" t="s">
        <v>442</v>
      </c>
      <c r="AD163" s="22">
        <v>1.5868598302089958E-2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EDC5-8D7D-4498-BFDF-F38E2558C814}">
  <sheetPr codeName="Sheet29"/>
  <dimension ref="A1:AL170"/>
  <sheetViews>
    <sheetView zoomScale="75" zoomScaleNormal="75" workbookViewId="0">
      <pane xSplit="4" ySplit="13" topLeftCell="E147" activePane="bottomRight" state="frozen"/>
      <selection activeCell="P48" sqref="P48"/>
      <selection pane="topRight" activeCell="P48" sqref="P48"/>
      <selection pane="bottomLeft" activeCell="P48" sqref="P48"/>
      <selection pane="bottomRight"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2017</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8.1190777510739487</v>
      </c>
      <c r="F14" s="138">
        <v>0.30132677558115795</v>
      </c>
      <c r="G14" s="138">
        <v>3.984176675568337</v>
      </c>
      <c r="H14" s="138" t="s">
        <v>442</v>
      </c>
      <c r="I14" s="138">
        <v>0.36337220311866913</v>
      </c>
      <c r="J14" s="138">
        <v>0.55898352803455975</v>
      </c>
      <c r="K14" s="138">
        <v>0.67630101740583426</v>
      </c>
      <c r="L14" s="138">
        <v>5.6560374523657673E-3</v>
      </c>
      <c r="M14" s="138">
        <v>15.310666015956038</v>
      </c>
      <c r="N14" s="138">
        <v>0.67303912174949687</v>
      </c>
      <c r="O14" s="138">
        <v>7.8995632568888807E-2</v>
      </c>
      <c r="P14" s="138">
        <v>0.13917653989827775</v>
      </c>
      <c r="Q14" s="138">
        <v>0.59726759984896205</v>
      </c>
      <c r="R14" s="138">
        <v>0.38910416182171736</v>
      </c>
      <c r="S14" s="138">
        <v>0.38929836950664815</v>
      </c>
      <c r="T14" s="138">
        <v>0.70681041565036984</v>
      </c>
      <c r="U14" s="138">
        <v>1.7569039870841261</v>
      </c>
      <c r="V14" s="138">
        <v>1.5968142441014068</v>
      </c>
      <c r="W14" s="138">
        <v>0.69943972126907217</v>
      </c>
      <c r="X14" s="138">
        <v>3.909049204520636E-3</v>
      </c>
      <c r="Y14" s="138">
        <v>2.1281203488422683E-3</v>
      </c>
      <c r="Z14" s="138">
        <v>1.7201057944947196E-3</v>
      </c>
      <c r="AA14" s="138">
        <v>2.2761711679771343E-4</v>
      </c>
      <c r="AB14" s="138">
        <v>7.9848924646553372E-3</v>
      </c>
      <c r="AC14" s="138">
        <v>0.42242079667687071</v>
      </c>
      <c r="AD14" s="138">
        <v>1.2229006554620813E-2</v>
      </c>
      <c r="AE14" s="55"/>
      <c r="AF14" s="147">
        <v>1380.0508648443183</v>
      </c>
      <c r="AG14" s="147">
        <v>56458.783218670069</v>
      </c>
      <c r="AH14" s="147">
        <v>91335.532414886882</v>
      </c>
      <c r="AI14" s="147">
        <v>3439.6401349071107</v>
      </c>
      <c r="AJ14" s="147">
        <v>2361.4293103780014</v>
      </c>
      <c r="AK14" s="147" t="s">
        <v>428</v>
      </c>
      <c r="AL14" s="45" t="s">
        <v>49</v>
      </c>
    </row>
    <row r="15" spans="1:38" s="1" customFormat="1" ht="26.25" customHeight="1" thickBot="1" x14ac:dyDescent="0.25">
      <c r="A15" s="65" t="s">
        <v>53</v>
      </c>
      <c r="B15" s="65" t="s">
        <v>54</v>
      </c>
      <c r="C15" s="66" t="s">
        <v>55</v>
      </c>
      <c r="D15" s="67"/>
      <c r="E15" s="138">
        <v>0.26127200000000006</v>
      </c>
      <c r="F15" s="138">
        <v>1.4801344375341145E-2</v>
      </c>
      <c r="G15" s="138">
        <v>3.1314610000000007E-2</v>
      </c>
      <c r="H15" s="138" t="s">
        <v>442</v>
      </c>
      <c r="I15" s="138">
        <v>3.7280630906158341E-3</v>
      </c>
      <c r="J15" s="138">
        <v>3.8875700478338986E-3</v>
      </c>
      <c r="K15" s="138">
        <v>4.1009484711974535E-3</v>
      </c>
      <c r="L15" s="138">
        <v>6.4535449783772677E-4</v>
      </c>
      <c r="M15" s="138">
        <v>1.1393370000000002E-2</v>
      </c>
      <c r="N15" s="138">
        <v>6.4403913440134785E-3</v>
      </c>
      <c r="O15" s="138">
        <v>8.4821164629348064E-3</v>
      </c>
      <c r="P15" s="138">
        <v>1.7039063351860428E-3</v>
      </c>
      <c r="Q15" s="138">
        <v>1.694669525031791E-3</v>
      </c>
      <c r="R15" s="138">
        <v>2.5727075665874517E-2</v>
      </c>
      <c r="S15" s="138">
        <v>1.2786553195157285E-2</v>
      </c>
      <c r="T15" s="138">
        <v>2.8332362991168685E-2</v>
      </c>
      <c r="U15" s="138">
        <v>6.4462410215609771E-3</v>
      </c>
      <c r="V15" s="138">
        <v>6.5266020097481142E-2</v>
      </c>
      <c r="W15" s="138" t="s">
        <v>430</v>
      </c>
      <c r="X15" s="138">
        <v>2.5636074257431601E-6</v>
      </c>
      <c r="Y15" s="138">
        <v>4.3684790214457433E-6</v>
      </c>
      <c r="Z15" s="138">
        <v>2.4179914583616353E-6</v>
      </c>
      <c r="AA15" s="138">
        <v>2.4179914583616353E-6</v>
      </c>
      <c r="AB15" s="138">
        <v>1.1768069363912173E-5</v>
      </c>
      <c r="AC15" s="138" t="s">
        <v>428</v>
      </c>
      <c r="AD15" s="138" t="s">
        <v>428</v>
      </c>
      <c r="AE15" s="55"/>
      <c r="AF15" s="147">
        <v>3898.0312410194447</v>
      </c>
      <c r="AG15" s="147" t="s">
        <v>430</v>
      </c>
      <c r="AH15" s="147">
        <v>1888.1894658899448</v>
      </c>
      <c r="AI15" s="147" t="s">
        <v>430</v>
      </c>
      <c r="AJ15" s="147" t="s">
        <v>430</v>
      </c>
      <c r="AK15" s="147" t="s">
        <v>428</v>
      </c>
      <c r="AL15" s="45" t="s">
        <v>49</v>
      </c>
    </row>
    <row r="16" spans="1:38" s="1" customFormat="1" ht="26.25" customHeight="1" thickBot="1" x14ac:dyDescent="0.25">
      <c r="A16" s="65" t="s">
        <v>53</v>
      </c>
      <c r="B16" s="65" t="s">
        <v>56</v>
      </c>
      <c r="C16" s="66" t="s">
        <v>57</v>
      </c>
      <c r="D16" s="67"/>
      <c r="E16" s="138">
        <v>0.11073022491869514</v>
      </c>
      <c r="F16" s="138">
        <v>2.0993908704760073E-3</v>
      </c>
      <c r="G16" s="138">
        <v>0.11124607376208974</v>
      </c>
      <c r="H16" s="138" t="s">
        <v>442</v>
      </c>
      <c r="I16" s="138">
        <v>4.763685565715696E-2</v>
      </c>
      <c r="J16" s="138">
        <v>6.8312370300903313E-2</v>
      </c>
      <c r="K16" s="138">
        <v>7.0997793705630571E-2</v>
      </c>
      <c r="L16" s="138">
        <v>8.0354448408500006E-4</v>
      </c>
      <c r="M16" s="138">
        <v>0.76335768817912542</v>
      </c>
      <c r="N16" s="138">
        <v>2.4464654973592431E-2</v>
      </c>
      <c r="O16" s="138">
        <v>1.3880810928403198E-3</v>
      </c>
      <c r="P16" s="138">
        <v>2.5942919582000998E-2</v>
      </c>
      <c r="Q16" s="138">
        <v>9.5269804154396991E-3</v>
      </c>
      <c r="R16" s="138">
        <v>5.1225489676023899E-3</v>
      </c>
      <c r="S16" s="138">
        <v>2.1726784683457501E-2</v>
      </c>
      <c r="T16" s="138">
        <v>8.4306708621860391E-3</v>
      </c>
      <c r="U16" s="138">
        <v>2.5076692895268302E-3</v>
      </c>
      <c r="V16" s="138">
        <v>3.98978743027842E-2</v>
      </c>
      <c r="W16" s="138">
        <v>2.2574527697395701E-2</v>
      </c>
      <c r="X16" s="138">
        <v>2.79516562732683E-7</v>
      </c>
      <c r="Y16" s="138">
        <v>2.295649336443381E-7</v>
      </c>
      <c r="Z16" s="138">
        <v>2.65880700881127E-8</v>
      </c>
      <c r="AA16" s="138">
        <v>3.9991661882632703E-8</v>
      </c>
      <c r="AB16" s="138">
        <v>5.7566122834776654E-7</v>
      </c>
      <c r="AC16" s="138">
        <v>3.3289049639999999E-9</v>
      </c>
      <c r="AD16" s="138">
        <v>1.9670802060000003E-9</v>
      </c>
      <c r="AE16" s="55"/>
      <c r="AF16" s="147">
        <v>2.3742585309999997</v>
      </c>
      <c r="AG16" s="147">
        <v>864.71354811269998</v>
      </c>
      <c r="AH16" s="147">
        <v>540.65427684040276</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1.3724244766573129E-6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1.2159815471608157</v>
      </c>
      <c r="F18" s="138">
        <v>0.56273252049244193</v>
      </c>
      <c r="G18" s="138">
        <v>1.356024914158988E-2</v>
      </c>
      <c r="H18" s="138" t="s">
        <v>442</v>
      </c>
      <c r="I18" s="138">
        <v>2.1409519606080993E-2</v>
      </c>
      <c r="J18" s="138">
        <v>2.2108720697526243E-2</v>
      </c>
      <c r="K18" s="138">
        <v>2.2944477257909966E-2</v>
      </c>
      <c r="L18" s="138">
        <v>2.0451004890965356E-3</v>
      </c>
      <c r="M18" s="138">
        <v>0.71402807535931279</v>
      </c>
      <c r="N18" s="138">
        <v>2.3294108735814559E-3</v>
      </c>
      <c r="O18" s="138">
        <v>4.3125630088571906E-5</v>
      </c>
      <c r="P18" s="138">
        <v>1.3198369242981279E-2</v>
      </c>
      <c r="Q18" s="138">
        <v>1.511209008171897E-4</v>
      </c>
      <c r="R18" s="138">
        <v>1.7829276125340809E-3</v>
      </c>
      <c r="S18" s="138">
        <v>1.0110178363713172E-3</v>
      </c>
      <c r="T18" s="138">
        <v>3.5966370508926752E-2</v>
      </c>
      <c r="U18" s="138">
        <v>2.0824173952225761E-5</v>
      </c>
      <c r="V18" s="138">
        <v>1.3476224142672476E-3</v>
      </c>
      <c r="W18" s="138">
        <v>3.6907276607963378E-4</v>
      </c>
      <c r="X18" s="138">
        <v>3.0207069176828294E-4</v>
      </c>
      <c r="Y18" s="138">
        <v>2.1251778807261823E-3</v>
      </c>
      <c r="Z18" s="138">
        <v>2.5556974651139456E-4</v>
      </c>
      <c r="AA18" s="138">
        <v>2.2341796947021039E-4</v>
      </c>
      <c r="AB18" s="138">
        <v>2.9062362884760703E-3</v>
      </c>
      <c r="AC18" s="138" t="s">
        <v>430</v>
      </c>
      <c r="AD18" s="138" t="s">
        <v>430</v>
      </c>
      <c r="AE18" s="55"/>
      <c r="AF18" s="147">
        <v>232.04983033829205</v>
      </c>
      <c r="AG18" s="147">
        <v>0.86440772383760245</v>
      </c>
      <c r="AH18" s="147">
        <v>24309.404812426274</v>
      </c>
      <c r="AI18" s="147" t="s">
        <v>430</v>
      </c>
      <c r="AJ18" s="147" t="s">
        <v>430</v>
      </c>
      <c r="AK18" s="147" t="s">
        <v>428</v>
      </c>
      <c r="AL18" s="45" t="s">
        <v>49</v>
      </c>
    </row>
    <row r="19" spans="1:38" s="2" customFormat="1" ht="26.25" customHeight="1" thickBot="1" x14ac:dyDescent="0.25">
      <c r="A19" s="65" t="s">
        <v>53</v>
      </c>
      <c r="B19" s="65" t="s">
        <v>62</v>
      </c>
      <c r="C19" s="66" t="s">
        <v>63</v>
      </c>
      <c r="D19" s="67"/>
      <c r="E19" s="138">
        <v>0.48159677762881137</v>
      </c>
      <c r="F19" s="138">
        <v>0.13453638546992291</v>
      </c>
      <c r="G19" s="138">
        <v>0.46811085796573271</v>
      </c>
      <c r="H19" s="138" t="s">
        <v>442</v>
      </c>
      <c r="I19" s="138">
        <v>1.6231616518517147E-2</v>
      </c>
      <c r="J19" s="138">
        <v>1.9831984152022062E-2</v>
      </c>
      <c r="K19" s="138">
        <v>2.4150819983597978E-2</v>
      </c>
      <c r="L19" s="138">
        <v>3.0039397508687432E-3</v>
      </c>
      <c r="M19" s="138">
        <v>0.1896817633719356</v>
      </c>
      <c r="N19" s="138">
        <v>1.1626504037074476E-2</v>
      </c>
      <c r="O19" s="138">
        <v>2.2153588015961536E-4</v>
      </c>
      <c r="P19" s="138">
        <v>3.064186087724287E-3</v>
      </c>
      <c r="Q19" s="138">
        <v>1.2745061465989681E-3</v>
      </c>
      <c r="R19" s="138">
        <v>9.2848663404861091E-3</v>
      </c>
      <c r="S19" s="138">
        <v>5.2008384212019259E-3</v>
      </c>
      <c r="T19" s="138">
        <v>0.18709885538004478</v>
      </c>
      <c r="U19" s="138">
        <v>3.9372359669743345E-4</v>
      </c>
      <c r="V19" s="138">
        <v>9.8795693430546068E-3</v>
      </c>
      <c r="W19" s="138">
        <v>1.0927966962601177E-3</v>
      </c>
      <c r="X19" s="138">
        <v>1.3859166030344291E-3</v>
      </c>
      <c r="Y19" s="138">
        <v>1.0814579211908565E-2</v>
      </c>
      <c r="Z19" s="138">
        <v>1.232844464581901E-3</v>
      </c>
      <c r="AA19" s="138">
        <v>1.0867850775129878E-3</v>
      </c>
      <c r="AB19" s="138">
        <v>1.4520125357037882E-2</v>
      </c>
      <c r="AC19" s="138" t="s">
        <v>430</v>
      </c>
      <c r="AD19" s="138" t="s">
        <v>430</v>
      </c>
      <c r="AE19" s="55"/>
      <c r="AF19" s="147">
        <v>847.51946013005761</v>
      </c>
      <c r="AG19" s="147">
        <v>0.42245490262739971</v>
      </c>
      <c r="AH19" s="147">
        <v>5406.8258388682425</v>
      </c>
      <c r="AI19" s="147" t="s">
        <v>430</v>
      </c>
      <c r="AJ19" s="147" t="s">
        <v>430</v>
      </c>
      <c r="AK19" s="147" t="s">
        <v>428</v>
      </c>
      <c r="AL19" s="45" t="s">
        <v>49</v>
      </c>
    </row>
    <row r="20" spans="1:38" s="2" customFormat="1" ht="26.25" customHeight="1" thickBot="1" x14ac:dyDescent="0.25">
      <c r="A20" s="65" t="s">
        <v>53</v>
      </c>
      <c r="B20" s="65" t="s">
        <v>64</v>
      </c>
      <c r="C20" s="66" t="s">
        <v>65</v>
      </c>
      <c r="D20" s="67"/>
      <c r="E20" s="138">
        <v>3.898171608297557E-2</v>
      </c>
      <c r="F20" s="138">
        <v>1.1262236524149039E-2</v>
      </c>
      <c r="G20" s="138">
        <v>1.5779421976255766E-3</v>
      </c>
      <c r="H20" s="138" t="s">
        <v>442</v>
      </c>
      <c r="I20" s="138">
        <v>1.0920869469994404E-3</v>
      </c>
      <c r="J20" s="138">
        <v>1.3018796011230868E-3</v>
      </c>
      <c r="K20" s="138">
        <v>1.5520254574414784E-3</v>
      </c>
      <c r="L20" s="138">
        <v>3.9825828194758786E-4</v>
      </c>
      <c r="M20" s="138">
        <v>1.5674686553262457E-2</v>
      </c>
      <c r="N20" s="138">
        <v>7.2095006006062589E-4</v>
      </c>
      <c r="O20" s="138">
        <v>1.3542959697247412E-5</v>
      </c>
      <c r="P20" s="138">
        <v>2.6132156844161259E-4</v>
      </c>
      <c r="Q20" s="138">
        <v>8.9899850779186658E-5</v>
      </c>
      <c r="R20" s="138">
        <v>5.3915052427739804E-4</v>
      </c>
      <c r="S20" s="138">
        <v>3.052416770943651E-4</v>
      </c>
      <c r="T20" s="138">
        <v>1.0723112583226082E-2</v>
      </c>
      <c r="U20" s="138">
        <v>3.2147143142562015E-5</v>
      </c>
      <c r="V20" s="138">
        <v>7.5726288645682253E-4</v>
      </c>
      <c r="W20" s="138">
        <v>1.4343570203336213E-4</v>
      </c>
      <c r="X20" s="138">
        <v>9.7498110869546678E-5</v>
      </c>
      <c r="Y20" s="138">
        <v>6.4285427376475381E-4</v>
      </c>
      <c r="Z20" s="138">
        <v>8.004897159226937E-5</v>
      </c>
      <c r="AA20" s="138">
        <v>6.9612583698606888E-5</v>
      </c>
      <c r="AB20" s="138">
        <v>8.9001393992517669E-4</v>
      </c>
      <c r="AC20" s="138" t="s">
        <v>430</v>
      </c>
      <c r="AD20" s="138" t="s">
        <v>430</v>
      </c>
      <c r="AE20" s="55"/>
      <c r="AF20" s="147">
        <v>59.831008952029585</v>
      </c>
      <c r="AG20" s="147">
        <v>0.42245490262739971</v>
      </c>
      <c r="AH20" s="147">
        <v>451.48629473474102</v>
      </c>
      <c r="AI20" s="147" t="s">
        <v>430</v>
      </c>
      <c r="AJ20" s="147" t="s">
        <v>430</v>
      </c>
      <c r="AK20" s="147" t="s">
        <v>428</v>
      </c>
      <c r="AL20" s="45" t="s">
        <v>49</v>
      </c>
    </row>
    <row r="21" spans="1:38" s="2" customFormat="1" ht="26.25" customHeight="1" thickBot="1" x14ac:dyDescent="0.25">
      <c r="A21" s="65" t="s">
        <v>53</v>
      </c>
      <c r="B21" s="65" t="s">
        <v>66</v>
      </c>
      <c r="C21" s="66" t="s">
        <v>67</v>
      </c>
      <c r="D21" s="67"/>
      <c r="E21" s="138">
        <v>1.5170743383521996</v>
      </c>
      <c r="F21" s="138">
        <v>0.77504602207539752</v>
      </c>
      <c r="G21" s="138">
        <v>1.1330989308875734</v>
      </c>
      <c r="H21" s="138">
        <v>1.3506092231147999E-3</v>
      </c>
      <c r="I21" s="138">
        <v>0.28294014161623288</v>
      </c>
      <c r="J21" s="138">
        <v>0.30114129809396001</v>
      </c>
      <c r="K21" s="138">
        <v>0.32367424773462355</v>
      </c>
      <c r="L21" s="138">
        <v>6.3970279299745997E-2</v>
      </c>
      <c r="M21" s="138">
        <v>1.9093098973176925</v>
      </c>
      <c r="N21" s="138">
        <v>0.16071499181014176</v>
      </c>
      <c r="O21" s="138">
        <v>1.6519574332544747E-2</v>
      </c>
      <c r="P21" s="138">
        <v>1.5257611052136941E-2</v>
      </c>
      <c r="Q21" s="138">
        <v>6.3910836028165307E-3</v>
      </c>
      <c r="R21" s="138">
        <v>5.5753817524752038E-2</v>
      </c>
      <c r="S21" s="138">
        <v>3.1353630768729428E-2</v>
      </c>
      <c r="T21" s="138">
        <v>0.39753947834456577</v>
      </c>
      <c r="U21" s="138">
        <v>3.0220116274186845E-3</v>
      </c>
      <c r="V21" s="138">
        <v>0.75811400782330429</v>
      </c>
      <c r="W21" s="138">
        <v>0.18508675349431103</v>
      </c>
      <c r="X21" s="138">
        <v>4.113811306468132E-2</v>
      </c>
      <c r="Y21" s="138">
        <v>7.2474490846422282E-2</v>
      </c>
      <c r="Z21" s="138">
        <v>2.2433850271903512E-2</v>
      </c>
      <c r="AA21" s="138">
        <v>1.7246144082335706E-2</v>
      </c>
      <c r="AB21" s="138">
        <v>0.15329259826534283</v>
      </c>
      <c r="AC21" s="138">
        <v>1.5778382445242401E-3</v>
      </c>
      <c r="AD21" s="138">
        <v>0.13510165799147961</v>
      </c>
      <c r="AE21" s="55"/>
      <c r="AF21" s="147">
        <v>2820.095120285006</v>
      </c>
      <c r="AG21" s="147">
        <v>825.04322757041143</v>
      </c>
      <c r="AH21" s="147">
        <v>13848.07501254724</v>
      </c>
      <c r="AI21" s="147">
        <v>1125.507685929</v>
      </c>
      <c r="AJ21" s="147" t="s">
        <v>430</v>
      </c>
      <c r="AK21" s="147" t="s">
        <v>428</v>
      </c>
      <c r="AL21" s="45" t="s">
        <v>49</v>
      </c>
    </row>
    <row r="22" spans="1:38" s="2" customFormat="1" ht="26.25" customHeight="1" thickBot="1" x14ac:dyDescent="0.25">
      <c r="A22" s="65" t="s">
        <v>53</v>
      </c>
      <c r="B22" s="69" t="s">
        <v>68</v>
      </c>
      <c r="C22" s="66" t="s">
        <v>69</v>
      </c>
      <c r="D22" s="67"/>
      <c r="E22" s="138">
        <v>5.2592565330662628</v>
      </c>
      <c r="F22" s="138">
        <v>0.88248906649026182</v>
      </c>
      <c r="G22" s="138">
        <v>1.1881693940759472</v>
      </c>
      <c r="H22" s="138">
        <v>2.1334809206747544E-3</v>
      </c>
      <c r="I22" s="138">
        <v>0.6678758572527923</v>
      </c>
      <c r="J22" s="138">
        <v>0.72951694424432001</v>
      </c>
      <c r="K22" s="138">
        <v>0.79825938488032511</v>
      </c>
      <c r="L22" s="138">
        <v>0.14495380714160017</v>
      </c>
      <c r="M22" s="138">
        <v>4.0452714090242878</v>
      </c>
      <c r="N22" s="138">
        <v>2.9524337422544379E-2</v>
      </c>
      <c r="O22" s="138">
        <v>6.4539167587321965E-3</v>
      </c>
      <c r="P22" s="138">
        <v>0.10010603001754043</v>
      </c>
      <c r="Q22" s="138">
        <v>8.9154539894288204E-2</v>
      </c>
      <c r="R22" s="138">
        <v>0.14348502441642869</v>
      </c>
      <c r="S22" s="138">
        <v>0.21964179396767283</v>
      </c>
      <c r="T22" s="138">
        <v>0.30149106077270477</v>
      </c>
      <c r="U22" s="138">
        <v>8.4692939984272672E-2</v>
      </c>
      <c r="V22" s="138">
        <v>1.4163415134156387</v>
      </c>
      <c r="W22" s="138">
        <v>4.6664789774826528E-2</v>
      </c>
      <c r="X22" s="138">
        <v>9.5549901789271103E-4</v>
      </c>
      <c r="Y22" s="138">
        <v>1.7544100682244469E-2</v>
      </c>
      <c r="Z22" s="138">
        <v>1.5286055124343043E-3</v>
      </c>
      <c r="AA22" s="138">
        <v>1.3519109380796721E-3</v>
      </c>
      <c r="AB22" s="138">
        <v>2.1380116150651156E-2</v>
      </c>
      <c r="AC22" s="138">
        <v>1.5366408703117963E-2</v>
      </c>
      <c r="AD22" s="138">
        <v>0.33846956030870001</v>
      </c>
      <c r="AE22" s="55"/>
      <c r="AF22" s="147">
        <v>5984.7484986909512</v>
      </c>
      <c r="AG22" s="147">
        <v>2966.2437795807314</v>
      </c>
      <c r="AH22" s="147">
        <v>1089.4029989699845</v>
      </c>
      <c r="AI22" s="147">
        <v>77.294197925999995</v>
      </c>
      <c r="AJ22" s="147">
        <v>2380.691634746097</v>
      </c>
      <c r="AK22" s="147" t="s">
        <v>428</v>
      </c>
      <c r="AL22" s="45" t="s">
        <v>49</v>
      </c>
    </row>
    <row r="23" spans="1:38" s="2" customFormat="1" ht="26.25" customHeight="1" thickBot="1" x14ac:dyDescent="0.25">
      <c r="A23" s="65" t="s">
        <v>70</v>
      </c>
      <c r="B23" s="69" t="s">
        <v>393</v>
      </c>
      <c r="C23" s="66" t="s">
        <v>389</v>
      </c>
      <c r="D23" s="112"/>
      <c r="E23" s="138">
        <v>3.401485300291665</v>
      </c>
      <c r="F23" s="138">
        <v>0.35204314747877502</v>
      </c>
      <c r="G23" s="138">
        <v>0.13197178288479644</v>
      </c>
      <c r="H23" s="138">
        <v>8.3397843643180354E-4</v>
      </c>
      <c r="I23" s="138">
        <v>0.21933632878156431</v>
      </c>
      <c r="J23" s="138">
        <v>0.21933632878156431</v>
      </c>
      <c r="K23" s="138">
        <v>0.21933632878156431</v>
      </c>
      <c r="L23" s="138">
        <v>0.13614697974749193</v>
      </c>
      <c r="M23" s="138">
        <v>1.1231604592645315</v>
      </c>
      <c r="N23" s="138">
        <v>7.2236308584398543E-2</v>
      </c>
      <c r="O23" s="138">
        <v>1.0424730455397544E-3</v>
      </c>
      <c r="P23" s="138">
        <v>4.5147692865249098E-4</v>
      </c>
      <c r="Q23" s="138">
        <v>4.5147692865249089E-3</v>
      </c>
      <c r="R23" s="138">
        <v>5.2123652276987722E-3</v>
      </c>
      <c r="S23" s="138">
        <v>0.17722041774175826</v>
      </c>
      <c r="T23" s="138">
        <v>7.2973113187782815E-3</v>
      </c>
      <c r="U23" s="138">
        <v>1.0424730455397544E-3</v>
      </c>
      <c r="V23" s="138">
        <v>0.10424730455397546</v>
      </c>
      <c r="W23" s="138">
        <v>6.3206770011348728E-3</v>
      </c>
      <c r="X23" s="138">
        <v>3.1274191366192634E-3</v>
      </c>
      <c r="Y23" s="138">
        <v>5.2123652276987722E-3</v>
      </c>
      <c r="Z23" s="138">
        <v>7.6751077870923457E-3</v>
      </c>
      <c r="AA23" s="138">
        <v>6.7721539297873638E-3</v>
      </c>
      <c r="AB23" s="138">
        <v>2.2787046081197745E-2</v>
      </c>
      <c r="AC23" s="138">
        <v>0</v>
      </c>
      <c r="AD23" s="138">
        <v>0</v>
      </c>
      <c r="AE23" s="55"/>
      <c r="AF23" s="147">
        <v>4514.7692865249091</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0.91530749420970325</v>
      </c>
      <c r="F24" s="138">
        <v>0.69725938664267095</v>
      </c>
      <c r="G24" s="138">
        <v>0.16891671991156199</v>
      </c>
      <c r="H24" s="138">
        <v>0.12315054399298538</v>
      </c>
      <c r="I24" s="138">
        <v>0.38307254831403881</v>
      </c>
      <c r="J24" s="138">
        <v>0.39485760714222329</v>
      </c>
      <c r="K24" s="138">
        <v>0.41760101895195739</v>
      </c>
      <c r="L24" s="138">
        <v>9.3394117474154062E-2</v>
      </c>
      <c r="M24" s="138">
        <v>2.1697176570788073</v>
      </c>
      <c r="N24" s="138">
        <v>0.14670346530062792</v>
      </c>
      <c r="O24" s="138">
        <v>6.5662245395635338E-2</v>
      </c>
      <c r="P24" s="138">
        <v>5.7778393532394775E-3</v>
      </c>
      <c r="Q24" s="138">
        <v>2.139640187358351E-3</v>
      </c>
      <c r="R24" s="138">
        <v>0.12409413392226917</v>
      </c>
      <c r="S24" s="138">
        <v>3.4881160371600502E-2</v>
      </c>
      <c r="T24" s="138">
        <v>0.17599671292372285</v>
      </c>
      <c r="U24" s="138">
        <v>2.8957729688914536E-3</v>
      </c>
      <c r="V24" s="138">
        <v>2.5878038800864638</v>
      </c>
      <c r="W24" s="138">
        <v>0.17804816280035327</v>
      </c>
      <c r="X24" s="138">
        <v>1.9018775420225176E-2</v>
      </c>
      <c r="Y24" s="138">
        <v>3.8006790626801075E-2</v>
      </c>
      <c r="Z24" s="138">
        <v>9.9911366298882625E-3</v>
      </c>
      <c r="AA24" s="138">
        <v>3.670074787950439E-3</v>
      </c>
      <c r="AB24" s="138">
        <v>7.0686777464864944E-2</v>
      </c>
      <c r="AC24" s="138">
        <v>8.8231434845408158E-3</v>
      </c>
      <c r="AD24" s="138">
        <v>7.4637799453765026E-4</v>
      </c>
      <c r="AE24" s="55"/>
      <c r="AF24" s="147">
        <v>1364.0725520479282</v>
      </c>
      <c r="AG24" s="147">
        <v>3.633112162595638</v>
      </c>
      <c r="AH24" s="147">
        <v>4580.2613807423213</v>
      </c>
      <c r="AI24" s="147">
        <v>5035.3546819131188</v>
      </c>
      <c r="AJ24" s="147" t="s">
        <v>430</v>
      </c>
      <c r="AK24" s="147" t="s">
        <v>428</v>
      </c>
      <c r="AL24" s="45" t="s">
        <v>49</v>
      </c>
    </row>
    <row r="25" spans="1:38" s="2" customFormat="1" ht="26.25" customHeight="1" thickBot="1" x14ac:dyDescent="0.25">
      <c r="A25" s="65" t="s">
        <v>73</v>
      </c>
      <c r="B25" s="69" t="s">
        <v>74</v>
      </c>
      <c r="C25" s="71" t="s">
        <v>75</v>
      </c>
      <c r="D25" s="67"/>
      <c r="E25" s="138">
        <v>1.345547009061</v>
      </c>
      <c r="F25" s="138">
        <v>0.15519049382614999</v>
      </c>
      <c r="G25" s="138">
        <v>8.7577001754999995E-2</v>
      </c>
      <c r="H25" s="138" t="s">
        <v>442</v>
      </c>
      <c r="I25" s="138">
        <v>1.0796730236E-2</v>
      </c>
      <c r="J25" s="138">
        <v>1.0796730236E-2</v>
      </c>
      <c r="K25" s="138">
        <v>1.0796730236E-2</v>
      </c>
      <c r="L25" s="138">
        <v>5.1824305132800001E-3</v>
      </c>
      <c r="M25" s="138">
        <v>1.2296954989359998</v>
      </c>
      <c r="N25" s="138">
        <v>3.6781977934257574E-4</v>
      </c>
      <c r="O25" s="138">
        <v>2.7586483450693178E-5</v>
      </c>
      <c r="P25" s="138">
        <v>5.5172966901386356E-4</v>
      </c>
      <c r="Q25" s="138">
        <v>1.3793241725346589E-4</v>
      </c>
      <c r="R25" s="138">
        <v>9.1954944835643941E-4</v>
      </c>
      <c r="S25" s="138">
        <v>1.0115043931920832E-3</v>
      </c>
      <c r="T25" s="138">
        <v>3.6781977934257573E-5</v>
      </c>
      <c r="U25" s="138">
        <v>5.0575219659604158E-4</v>
      </c>
      <c r="V25" s="138">
        <v>0.1333346700116837</v>
      </c>
      <c r="W25" s="138" t="s">
        <v>442</v>
      </c>
      <c r="X25" s="138" t="s">
        <v>442</v>
      </c>
      <c r="Y25" s="138" t="s">
        <v>442</v>
      </c>
      <c r="Z25" s="138" t="s">
        <v>442</v>
      </c>
      <c r="AA25" s="138" t="s">
        <v>442</v>
      </c>
      <c r="AB25" s="138" t="s">
        <v>442</v>
      </c>
      <c r="AC25" s="138" t="s">
        <v>428</v>
      </c>
      <c r="AD25" s="138" t="s">
        <v>428</v>
      </c>
      <c r="AE25" s="55"/>
      <c r="AF25" s="147">
        <v>4597.7472417821964</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2.0667713689999999E-2</v>
      </c>
      <c r="F26" s="138">
        <v>2.8574954613000006E-3</v>
      </c>
      <c r="G26" s="138">
        <v>1.4632475909999998E-3</v>
      </c>
      <c r="H26" s="138" t="s">
        <v>442</v>
      </c>
      <c r="I26" s="138">
        <v>1.3025647100000002E-4</v>
      </c>
      <c r="J26" s="138">
        <v>1.3025647100000002E-4</v>
      </c>
      <c r="K26" s="138">
        <v>1.3025647100000002E-4</v>
      </c>
      <c r="L26" s="138">
        <v>6.2523106080000006E-5</v>
      </c>
      <c r="M26" s="138">
        <v>2.6924768596000001E-2</v>
      </c>
      <c r="N26" s="138">
        <v>0.53040136390914916</v>
      </c>
      <c r="O26" s="138">
        <v>1.8912093695145433E-6</v>
      </c>
      <c r="P26" s="138">
        <v>1.5450483686587164E-5</v>
      </c>
      <c r="Q26" s="138">
        <v>2.5223431438690129E-6</v>
      </c>
      <c r="R26" s="138">
        <v>1.9889324662830459E-5</v>
      </c>
      <c r="S26" s="138">
        <v>2.0141257129113505E-5</v>
      </c>
      <c r="T26" s="138">
        <v>2.2595137272539592E-6</v>
      </c>
      <c r="U26" s="138">
        <v>8.605258194186383E-6</v>
      </c>
      <c r="V26" s="138">
        <v>2.254557631665972E-3</v>
      </c>
      <c r="W26" s="138" t="s">
        <v>442</v>
      </c>
      <c r="X26" s="138" t="s">
        <v>442</v>
      </c>
      <c r="Y26" s="138" t="s">
        <v>442</v>
      </c>
      <c r="Z26" s="138" t="s">
        <v>442</v>
      </c>
      <c r="AA26" s="138" t="s">
        <v>442</v>
      </c>
      <c r="AB26" s="138" t="s">
        <v>442</v>
      </c>
      <c r="AC26" s="138" t="s">
        <v>428</v>
      </c>
      <c r="AD26" s="138" t="s">
        <v>428</v>
      </c>
      <c r="AE26" s="55"/>
      <c r="AF26" s="147">
        <v>76.929956647485625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13.578913711928244</v>
      </c>
      <c r="F27" s="138">
        <v>2.2614067584386328</v>
      </c>
      <c r="G27" s="138">
        <v>2.3564193212057025E-2</v>
      </c>
      <c r="H27" s="138">
        <v>0.70150711755484663</v>
      </c>
      <c r="I27" s="138">
        <v>0.26492153039753669</v>
      </c>
      <c r="J27" s="138">
        <v>0.26492153039753641</v>
      </c>
      <c r="K27" s="138">
        <v>0.26492153039753646</v>
      </c>
      <c r="L27" s="138">
        <v>0.17208826353873186</v>
      </c>
      <c r="M27" s="138">
        <v>36.748163222267188</v>
      </c>
      <c r="N27" s="138">
        <v>1.944824192336026E-3</v>
      </c>
      <c r="O27" s="138">
        <v>2.325909129524083E-4</v>
      </c>
      <c r="P27" s="138">
        <v>1.3626437592490116E-2</v>
      </c>
      <c r="Q27" s="138">
        <v>3.7695623246109504E-4</v>
      </c>
      <c r="R27" s="138">
        <v>1.5101965817998624E-2</v>
      </c>
      <c r="S27" s="138">
        <v>1.0370080476373552E-2</v>
      </c>
      <c r="T27" s="138">
        <v>2.2537475534654514E-3</v>
      </c>
      <c r="U27" s="138">
        <v>2.8873063901737418E-4</v>
      </c>
      <c r="V27" s="138">
        <v>4.9324747219815668E-2</v>
      </c>
      <c r="W27" s="138">
        <v>0.58386640000000001</v>
      </c>
      <c r="X27" s="138">
        <v>4.8784384380699999E-2</v>
      </c>
      <c r="Y27" s="138">
        <v>5.4698901424699999E-2</v>
      </c>
      <c r="Z27" s="138">
        <v>4.2491433646300002E-2</v>
      </c>
      <c r="AA27" s="138">
        <v>4.71652398413E-2</v>
      </c>
      <c r="AB27" s="138">
        <v>0.19313995929300001</v>
      </c>
      <c r="AC27" s="138">
        <v>5.8386709999999999E-4</v>
      </c>
      <c r="AD27" s="138">
        <v>1.168102E-4</v>
      </c>
      <c r="AE27" s="55"/>
      <c r="AF27" s="147">
        <v>87134.362125204469</v>
      </c>
      <c r="AG27" s="147" t="s">
        <v>428</v>
      </c>
      <c r="AH27" s="147" t="s">
        <v>430</v>
      </c>
      <c r="AI27" s="147">
        <v>3215.2513522095842</v>
      </c>
      <c r="AJ27" s="147" t="s">
        <v>430</v>
      </c>
      <c r="AK27" s="147" t="s">
        <v>428</v>
      </c>
      <c r="AL27" s="45" t="s">
        <v>49</v>
      </c>
    </row>
    <row r="28" spans="1:38" s="2" customFormat="1" ht="26.25" customHeight="1" thickBot="1" x14ac:dyDescent="0.25">
      <c r="A28" s="65" t="s">
        <v>78</v>
      </c>
      <c r="B28" s="65" t="s">
        <v>81</v>
      </c>
      <c r="C28" s="66" t="s">
        <v>82</v>
      </c>
      <c r="D28" s="67"/>
      <c r="E28" s="138">
        <v>9.4010062107176022</v>
      </c>
      <c r="F28" s="138">
        <v>0.3210962706996236</v>
      </c>
      <c r="G28" s="138">
        <v>7.3896153208481219E-3</v>
      </c>
      <c r="H28" s="138">
        <v>3.0766849589924955E-2</v>
      </c>
      <c r="I28" s="138">
        <v>0.22459910375541858</v>
      </c>
      <c r="J28" s="138">
        <v>0.22459910375541858</v>
      </c>
      <c r="K28" s="138">
        <v>0.2245991037554185</v>
      </c>
      <c r="L28" s="138">
        <v>0.16003431413174884</v>
      </c>
      <c r="M28" s="138">
        <v>1.5197910320189001</v>
      </c>
      <c r="N28" s="138">
        <v>2.8761972750098933E-4</v>
      </c>
      <c r="O28" s="138">
        <v>3.0314550021878389E-5</v>
      </c>
      <c r="P28" s="138">
        <v>3.20050673606476E-3</v>
      </c>
      <c r="Q28" s="138">
        <v>6.0526415513721977E-5</v>
      </c>
      <c r="R28" s="138">
        <v>5.1250298888996879E-3</v>
      </c>
      <c r="S28" s="138">
        <v>3.4370674334977692E-3</v>
      </c>
      <c r="T28" s="138">
        <v>1.2279846803803549E-4</v>
      </c>
      <c r="U28" s="138">
        <v>6.0423730983687189E-5</v>
      </c>
      <c r="V28" s="138">
        <v>1.087319104116265E-2</v>
      </c>
      <c r="W28" s="138">
        <v>0.27908810000000001</v>
      </c>
      <c r="X28" s="138">
        <v>1.7020476899599998E-2</v>
      </c>
      <c r="Y28" s="138">
        <v>1.90747002206E-2</v>
      </c>
      <c r="Z28" s="138">
        <v>1.4965941220099999E-2</v>
      </c>
      <c r="AA28" s="138">
        <v>1.58481169376E-2</v>
      </c>
      <c r="AB28" s="138">
        <v>6.6909235277899992E-2</v>
      </c>
      <c r="AC28" s="138">
        <v>2.7908829999999998E-4</v>
      </c>
      <c r="AD28" s="138">
        <v>5.5834600000000002E-5</v>
      </c>
      <c r="AE28" s="55"/>
      <c r="AF28" s="147">
        <v>25920.549480549402</v>
      </c>
      <c r="AG28" s="147" t="s">
        <v>428</v>
      </c>
      <c r="AH28" s="147" t="s">
        <v>430</v>
      </c>
      <c r="AI28" s="147">
        <v>1065.5753336356331</v>
      </c>
      <c r="AJ28" s="147" t="s">
        <v>430</v>
      </c>
      <c r="AK28" s="147" t="s">
        <v>428</v>
      </c>
      <c r="AL28" s="45" t="s">
        <v>49</v>
      </c>
    </row>
    <row r="29" spans="1:38" s="2" customFormat="1" ht="26.25" customHeight="1" thickBot="1" x14ac:dyDescent="0.25">
      <c r="A29" s="65" t="s">
        <v>78</v>
      </c>
      <c r="B29" s="65" t="s">
        <v>83</v>
      </c>
      <c r="C29" s="66" t="s">
        <v>84</v>
      </c>
      <c r="D29" s="67"/>
      <c r="E29" s="138">
        <v>20.530080742143316</v>
      </c>
      <c r="F29" s="138">
        <v>0.52736777904651788</v>
      </c>
      <c r="G29" s="138">
        <v>1.4771791405841615E-2</v>
      </c>
      <c r="H29" s="138">
        <v>2.6034947219587365E-2</v>
      </c>
      <c r="I29" s="138">
        <v>0.31405659262653851</v>
      </c>
      <c r="J29" s="138">
        <v>0.31405659262653873</v>
      </c>
      <c r="K29" s="138">
        <v>0.3140565926265384</v>
      </c>
      <c r="L29" s="138">
        <v>0.21066743654450945</v>
      </c>
      <c r="M29" s="138">
        <v>5.5620511409057523</v>
      </c>
      <c r="N29" s="138">
        <v>5.7271627264539587E-4</v>
      </c>
      <c r="O29" s="138">
        <v>6.0303150030467157E-5</v>
      </c>
      <c r="P29" s="138">
        <v>6.3903567665559626E-3</v>
      </c>
      <c r="Q29" s="138">
        <v>1.2059208296754587E-4</v>
      </c>
      <c r="R29" s="138">
        <v>1.0247597370310816E-2</v>
      </c>
      <c r="S29" s="138">
        <v>6.8719573753831687E-3</v>
      </c>
      <c r="T29" s="138">
        <v>2.4142585652269538E-4</v>
      </c>
      <c r="U29" s="138">
        <v>1.2057786587415742E-4</v>
      </c>
      <c r="V29" s="138">
        <v>2.1703589344546678E-2</v>
      </c>
      <c r="W29" s="138">
        <v>0.2194528</v>
      </c>
      <c r="X29" s="138">
        <v>5.0222378564000001E-3</v>
      </c>
      <c r="Y29" s="138">
        <v>3.0412440354300001E-2</v>
      </c>
      <c r="Z29" s="138">
        <v>3.3983809495699999E-2</v>
      </c>
      <c r="AA29" s="138">
        <v>7.8123699990000003E-3</v>
      </c>
      <c r="AB29" s="138">
        <v>7.7230857705400002E-2</v>
      </c>
      <c r="AC29" s="138">
        <v>1.8900119999999999E-4</v>
      </c>
      <c r="AD29" s="138">
        <v>3.7833400000000003E-5</v>
      </c>
      <c r="AE29" s="55"/>
      <c r="AF29" s="147">
        <v>51876.632658042101</v>
      </c>
      <c r="AG29" s="147" t="s">
        <v>428</v>
      </c>
      <c r="AH29" s="147" t="s">
        <v>430</v>
      </c>
      <c r="AI29" s="147">
        <v>2133.4007201982172</v>
      </c>
      <c r="AJ29" s="147" t="s">
        <v>430</v>
      </c>
      <c r="AK29" s="147" t="s">
        <v>428</v>
      </c>
      <c r="AL29" s="45" t="s">
        <v>49</v>
      </c>
    </row>
    <row r="30" spans="1:38" s="2" customFormat="1" ht="26.25" customHeight="1" thickBot="1" x14ac:dyDescent="0.25">
      <c r="A30" s="65" t="s">
        <v>78</v>
      </c>
      <c r="B30" s="65" t="s">
        <v>85</v>
      </c>
      <c r="C30" s="66" t="s">
        <v>86</v>
      </c>
      <c r="D30" s="67"/>
      <c r="E30" s="138">
        <v>2.885250393106753E-2</v>
      </c>
      <c r="F30" s="138">
        <v>0.17287702833972335</v>
      </c>
      <c r="G30" s="138">
        <v>6.6307385976096571E-5</v>
      </c>
      <c r="H30" s="138">
        <v>3.3091464090140283E-4</v>
      </c>
      <c r="I30" s="138">
        <v>4.3844402459959518E-3</v>
      </c>
      <c r="J30" s="138">
        <v>4.3844402459959509E-3</v>
      </c>
      <c r="K30" s="138">
        <v>4.3844402459959518E-3</v>
      </c>
      <c r="L30" s="138">
        <v>6.4286139762729144E-4</v>
      </c>
      <c r="M30" s="138">
        <v>1.0415295705626975</v>
      </c>
      <c r="N30" s="138">
        <v>1.0106888765783953E-5</v>
      </c>
      <c r="O30" s="138">
        <v>7.8509585193506679E-5</v>
      </c>
      <c r="P30" s="138">
        <v>5.189533546551253E-5</v>
      </c>
      <c r="Q30" s="138">
        <v>1.7894943263969842E-6</v>
      </c>
      <c r="R30" s="138">
        <v>3.6312291338447852E-4</v>
      </c>
      <c r="S30" s="138">
        <v>1.3218137639294412E-2</v>
      </c>
      <c r="T30" s="138">
        <v>5.5442691756415943E-4</v>
      </c>
      <c r="U30" s="138">
        <v>7.8170477347121119E-5</v>
      </c>
      <c r="V30" s="138">
        <v>7.8301619980427253E-3</v>
      </c>
      <c r="W30" s="138">
        <v>3.2239E-3</v>
      </c>
      <c r="X30" s="138">
        <v>5.3958336799999999E-5</v>
      </c>
      <c r="Y30" s="138">
        <v>6.8736667200000002E-5</v>
      </c>
      <c r="Z30" s="138">
        <v>4.1714624099999999E-5</v>
      </c>
      <c r="AA30" s="138">
        <v>7.6276206599999993E-5</v>
      </c>
      <c r="AB30" s="138">
        <v>2.4068583470000001E-4</v>
      </c>
      <c r="AC30" s="138">
        <v>3.2239000000000002E-6</v>
      </c>
      <c r="AD30" s="138">
        <v>1.24E-6</v>
      </c>
      <c r="AE30" s="55"/>
      <c r="AF30" s="147">
        <v>262.40272945033399</v>
      </c>
      <c r="AG30" s="147" t="s">
        <v>428</v>
      </c>
      <c r="AH30" s="147" t="s">
        <v>430</v>
      </c>
      <c r="AI30" s="147">
        <v>8.3247136455628219</v>
      </c>
      <c r="AJ30" s="147" t="s">
        <v>430</v>
      </c>
      <c r="AK30" s="147" t="s">
        <v>428</v>
      </c>
      <c r="AL30" s="45" t="s">
        <v>49</v>
      </c>
    </row>
    <row r="31" spans="1:38" s="2" customFormat="1" ht="26.25" customHeight="1" thickBot="1" x14ac:dyDescent="0.25">
      <c r="A31" s="65" t="s">
        <v>78</v>
      </c>
      <c r="B31" s="65" t="s">
        <v>87</v>
      </c>
      <c r="C31" s="66" t="s">
        <v>88</v>
      </c>
      <c r="D31" s="67"/>
      <c r="E31" s="138" t="s">
        <v>428</v>
      </c>
      <c r="F31" s="138">
        <v>1.7067363019774811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0.7607361137673454</v>
      </c>
      <c r="J32" s="138">
        <v>1.4931642851206488</v>
      </c>
      <c r="K32" s="138">
        <v>1.8799248411329432</v>
      </c>
      <c r="L32" s="138">
        <v>0.16566778917242431</v>
      </c>
      <c r="M32" s="138" t="s">
        <v>428</v>
      </c>
      <c r="N32" s="138">
        <v>5.9973786327747849</v>
      </c>
      <c r="O32" s="138">
        <v>2.5846715263334378E-2</v>
      </c>
      <c r="P32" s="138">
        <v>0</v>
      </c>
      <c r="Q32" s="138">
        <v>6.8364339486000639E-2</v>
      </c>
      <c r="R32" s="138">
        <v>2.2429182505463015</v>
      </c>
      <c r="S32" s="138">
        <v>49.28246329314053</v>
      </c>
      <c r="T32" s="138">
        <v>0.34174582361562883</v>
      </c>
      <c r="U32" s="138">
        <v>3.759849682265886E-2</v>
      </c>
      <c r="V32" s="138">
        <v>15.169019296633818</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59122.372203814346</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0.33804498048322801</v>
      </c>
      <c r="J33" s="138">
        <v>0.62600922311708895</v>
      </c>
      <c r="K33" s="138">
        <v>1.2520184462341779</v>
      </c>
      <c r="L33" s="138">
        <v>1.3271395530082287E-2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59122.372203814346</v>
      </c>
      <c r="AL33" s="45" t="s">
        <v>413</v>
      </c>
    </row>
    <row r="34" spans="1:38" s="2" customFormat="1" ht="26.25" customHeight="1" thickBot="1" x14ac:dyDescent="0.25">
      <c r="A34" s="65" t="s">
        <v>70</v>
      </c>
      <c r="B34" s="65" t="s">
        <v>93</v>
      </c>
      <c r="C34" s="66" t="s">
        <v>94</v>
      </c>
      <c r="D34" s="67"/>
      <c r="E34" s="138">
        <v>1.9071692693153</v>
      </c>
      <c r="F34" s="138">
        <v>0.16924307447168221</v>
      </c>
      <c r="G34" s="138">
        <v>1.4194009903295625E-2</v>
      </c>
      <c r="H34" s="138">
        <v>2.547745207100592E-4</v>
      </c>
      <c r="I34" s="138">
        <v>4.9863013338968733E-2</v>
      </c>
      <c r="J34" s="138">
        <v>5.2410758546069323E-2</v>
      </c>
      <c r="K34" s="138">
        <v>5.5322467354184279E-2</v>
      </c>
      <c r="L34" s="138">
        <v>3.5959603780219777E-2</v>
      </c>
      <c r="M34" s="138">
        <v>0.38944105308537608</v>
      </c>
      <c r="N34" s="138" t="s">
        <v>442</v>
      </c>
      <c r="O34" s="138">
        <v>3.639636010143703E-4</v>
      </c>
      <c r="P34" s="138" t="s">
        <v>442</v>
      </c>
      <c r="Q34" s="138" t="s">
        <v>442</v>
      </c>
      <c r="R34" s="138">
        <v>1.8198180050718513E-3</v>
      </c>
      <c r="S34" s="138">
        <v>6.1873812172442942E-2</v>
      </c>
      <c r="T34" s="138">
        <v>2.547745207100592E-3</v>
      </c>
      <c r="U34" s="138">
        <v>3.639636010143703E-4</v>
      </c>
      <c r="V34" s="138">
        <v>3.6396360101437028E-2</v>
      </c>
      <c r="W34" s="138">
        <v>9.4993133451553215E-3</v>
      </c>
      <c r="X34" s="138">
        <v>1.0918908030431106E-3</v>
      </c>
      <c r="Y34" s="138">
        <v>1.8198180050718513E-3</v>
      </c>
      <c r="Z34" s="138">
        <v>1.6097373178985024E-3</v>
      </c>
      <c r="AA34" s="138">
        <v>3.7005455583873575E-4</v>
      </c>
      <c r="AB34" s="138">
        <v>4.8915006818522006E-3</v>
      </c>
      <c r="AC34" s="138" t="s">
        <v>428</v>
      </c>
      <c r="AD34" s="138" t="s">
        <v>428</v>
      </c>
      <c r="AE34" s="55"/>
      <c r="AF34" s="147">
        <v>1576.2629972095731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4.0037229745891132</v>
      </c>
      <c r="F36" s="138">
        <v>0.12835385590200243</v>
      </c>
      <c r="G36" s="138">
        <v>9.2851114409417651E-2</v>
      </c>
      <c r="H36" s="138" t="s">
        <v>442</v>
      </c>
      <c r="I36" s="138">
        <v>6.2891765675176986E-2</v>
      </c>
      <c r="J36" s="138">
        <v>7.3939440374552107E-2</v>
      </c>
      <c r="K36" s="138">
        <v>7.3939440374552107E-2</v>
      </c>
      <c r="L36" s="138">
        <v>2.292122651611115E-2</v>
      </c>
      <c r="M36" s="138">
        <v>0.28164503237925098</v>
      </c>
      <c r="N36" s="138">
        <v>9.5348578670058949E-3</v>
      </c>
      <c r="O36" s="138">
        <v>7.3345060515429958E-4</v>
      </c>
      <c r="P36" s="138">
        <v>2.2003518154628983E-3</v>
      </c>
      <c r="Q36" s="138">
        <v>2.9338024206171983E-3</v>
      </c>
      <c r="R36" s="138">
        <v>3.6672530257714974E-3</v>
      </c>
      <c r="S36" s="138">
        <v>6.4543653253578359E-2</v>
      </c>
      <c r="T36" s="138">
        <v>7.3345060515429952E-2</v>
      </c>
      <c r="U36" s="138">
        <v>7.3345060515429949E-3</v>
      </c>
      <c r="V36" s="138">
        <v>8.8014072618515932E-2</v>
      </c>
      <c r="W36" s="138">
        <v>9.5348578670058949E-3</v>
      </c>
      <c r="X36" s="138">
        <v>1.4669012103085989E-4</v>
      </c>
      <c r="Y36" s="138">
        <v>1.4669012103085989E-4</v>
      </c>
      <c r="Z36" s="138">
        <v>7.3345060515429958E-4</v>
      </c>
      <c r="AA36" s="138">
        <v>7.3345060515429944E-5</v>
      </c>
      <c r="AB36" s="138">
        <v>1.1001759077314494E-3</v>
      </c>
      <c r="AC36" s="138">
        <v>5.8676048412343966E-3</v>
      </c>
      <c r="AD36" s="138">
        <v>2.7871122995863384E-3</v>
      </c>
      <c r="AE36" s="55"/>
      <c r="AF36" s="147">
        <v>3176.4468918419261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0.10928858868234373</v>
      </c>
      <c r="F37" s="138">
        <v>3.6429529560781247E-3</v>
      </c>
      <c r="G37" s="138">
        <v>7.4634533000034791E-5</v>
      </c>
      <c r="H37" s="138" t="s">
        <v>442</v>
      </c>
      <c r="I37" s="138">
        <v>4.5536911950976559E-4</v>
      </c>
      <c r="J37" s="138">
        <v>4.5536911950976559E-4</v>
      </c>
      <c r="K37" s="138">
        <v>4.5536911950976559E-4</v>
      </c>
      <c r="L37" s="138">
        <v>1.138422798774414E-5</v>
      </c>
      <c r="M37" s="138">
        <v>1.0928858868234373E-2</v>
      </c>
      <c r="N37" s="138">
        <v>3.4152683963232416E-6</v>
      </c>
      <c r="O37" s="138">
        <v>5.6921139938720697E-7</v>
      </c>
      <c r="P37" s="138">
        <v>2.276845597548828E-4</v>
      </c>
      <c r="Q37" s="138">
        <v>2.732214717058593E-4</v>
      </c>
      <c r="R37" s="138">
        <v>1.7304026541371093E-6</v>
      </c>
      <c r="S37" s="138">
        <v>1.7304026541371093E-7</v>
      </c>
      <c r="T37" s="138">
        <v>1.1611912547499022E-6</v>
      </c>
      <c r="U37" s="138">
        <v>2.5045301573037103E-5</v>
      </c>
      <c r="V37" s="138">
        <v>3.4152683963232416E-6</v>
      </c>
      <c r="W37" s="138" t="s">
        <v>428</v>
      </c>
      <c r="X37" s="138" t="s">
        <v>442</v>
      </c>
      <c r="Y37" s="138" t="s">
        <v>442</v>
      </c>
      <c r="Z37" s="138" t="s">
        <v>442</v>
      </c>
      <c r="AA37" s="138" t="s">
        <v>442</v>
      </c>
      <c r="AB37" s="138" t="s">
        <v>442</v>
      </c>
      <c r="AC37" s="138" t="s">
        <v>442</v>
      </c>
      <c r="AD37" s="138" t="s">
        <v>442</v>
      </c>
      <c r="AE37" s="55"/>
      <c r="AF37" s="147" t="s">
        <v>430</v>
      </c>
      <c r="AG37" s="147" t="s">
        <v>428</v>
      </c>
      <c r="AH37" s="147">
        <v>2276.8455975488278</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1.9883923355798736</v>
      </c>
      <c r="F39" s="138">
        <v>0.47741654220621216</v>
      </c>
      <c r="G39" s="138">
        <v>0.19392420802841867</v>
      </c>
      <c r="H39" s="138">
        <v>3.2619608583600003E-2</v>
      </c>
      <c r="I39" s="138">
        <v>0.14461642486348844</v>
      </c>
      <c r="J39" s="138">
        <v>0.17582245513614625</v>
      </c>
      <c r="K39" s="138">
        <v>0.21389098897454933</v>
      </c>
      <c r="L39" s="138">
        <v>6.0737540982672748E-2</v>
      </c>
      <c r="M39" s="138">
        <v>1.0362425579198002</v>
      </c>
      <c r="N39" s="138">
        <v>0.12335608745761668</v>
      </c>
      <c r="O39" s="138">
        <v>1.332373963445819E-2</v>
      </c>
      <c r="P39" s="138">
        <v>2.9909555488071005E-3</v>
      </c>
      <c r="Q39" s="138">
        <v>8.0011464761599524E-3</v>
      </c>
      <c r="R39" s="138">
        <v>9.7920321683041142E-2</v>
      </c>
      <c r="S39" s="138">
        <v>4.9101900855224041E-2</v>
      </c>
      <c r="T39" s="138">
        <v>1.5687997831517562</v>
      </c>
      <c r="U39" s="138">
        <v>2.0807761196217169E-3</v>
      </c>
      <c r="V39" s="138">
        <v>0.5165631865511412</v>
      </c>
      <c r="W39" s="138">
        <v>0.12879860006257993</v>
      </c>
      <c r="X39" s="138">
        <v>2.1269483122963364E-2</v>
      </c>
      <c r="Y39" s="138">
        <v>0.10578411942819936</v>
      </c>
      <c r="Z39" s="138">
        <v>1.5174563254062849E-2</v>
      </c>
      <c r="AA39" s="138">
        <v>1.2972997020108741E-2</v>
      </c>
      <c r="AB39" s="138">
        <v>0.1552011628253343</v>
      </c>
      <c r="AC39" s="138">
        <v>5.747280727576346E-3</v>
      </c>
      <c r="AD39" s="138">
        <v>3.7644610965414139E-3</v>
      </c>
      <c r="AE39" s="55"/>
      <c r="AF39" s="147">
        <v>8551.4788846512074</v>
      </c>
      <c r="AG39" s="147">
        <v>22.102979743759398</v>
      </c>
      <c r="AH39" s="147">
        <v>15065.944826783259</v>
      </c>
      <c r="AI39" s="147">
        <v>881.61104280000006</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5.4307659279387117</v>
      </c>
      <c r="F41" s="138">
        <v>10.078320024705283</v>
      </c>
      <c r="G41" s="138">
        <v>7.3022379035818741</v>
      </c>
      <c r="H41" s="138">
        <v>7.7275598671420406E-2</v>
      </c>
      <c r="I41" s="138">
        <v>6.8376285957681429</v>
      </c>
      <c r="J41" s="138">
        <v>6.84968555442292</v>
      </c>
      <c r="K41" s="138">
        <v>7.4375933484066676</v>
      </c>
      <c r="L41" s="138">
        <v>0.58155651528871211</v>
      </c>
      <c r="M41" s="138">
        <v>84.092383637300685</v>
      </c>
      <c r="N41" s="138">
        <v>1.640717965644221</v>
      </c>
      <c r="O41" s="138">
        <v>2.7549952451742014E-2</v>
      </c>
      <c r="P41" s="138">
        <v>7.2737968857130353E-2</v>
      </c>
      <c r="Q41" s="138">
        <v>2.7465495652307503E-2</v>
      </c>
      <c r="R41" s="138">
        <v>0.19684931778088158</v>
      </c>
      <c r="S41" s="138">
        <v>0.33440436622093783</v>
      </c>
      <c r="T41" s="138">
        <v>0.16341493363903337</v>
      </c>
      <c r="U41" s="138">
        <v>1.9306682739486878</v>
      </c>
      <c r="V41" s="138">
        <v>3.8425769949936397</v>
      </c>
      <c r="W41" s="138">
        <v>12.613694455786003</v>
      </c>
      <c r="X41" s="138">
        <v>2.9079740078148033</v>
      </c>
      <c r="Y41" s="138">
        <v>4.6709594442667282</v>
      </c>
      <c r="Z41" s="138">
        <v>2.0452675323400626</v>
      </c>
      <c r="AA41" s="138">
        <v>1.6671747958093364</v>
      </c>
      <c r="AB41" s="138">
        <v>11.291375780230931</v>
      </c>
      <c r="AC41" s="138">
        <v>1.590840703174461E-2</v>
      </c>
      <c r="AD41" s="138">
        <v>2.7338023618867853</v>
      </c>
      <c r="AE41" s="55"/>
      <c r="AF41" s="147">
        <v>45525.222960544488</v>
      </c>
      <c r="AG41" s="147">
        <v>16080.912654919746</v>
      </c>
      <c r="AH41" s="147">
        <v>23262.046518789874</v>
      </c>
      <c r="AI41" s="147">
        <v>1187.6482371388738</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6.9087038525283015E-2</v>
      </c>
      <c r="F43" s="138">
        <v>6.908703852528301E-3</v>
      </c>
      <c r="G43" s="138">
        <v>2.0194918211269522E-2</v>
      </c>
      <c r="H43" s="138" t="s">
        <v>442</v>
      </c>
      <c r="I43" s="138">
        <v>1.1399361356671698E-2</v>
      </c>
      <c r="J43" s="138">
        <v>0</v>
      </c>
      <c r="K43" s="138">
        <v>1.1399361356671698E-2</v>
      </c>
      <c r="L43" s="138">
        <v>1.4853713282935848E-2</v>
      </c>
      <c r="M43" s="138">
        <v>2.7634815410113204E-2</v>
      </c>
      <c r="N43" s="138">
        <v>1.1053926164045281E-2</v>
      </c>
      <c r="O43" s="138">
        <v>2.0726111557584903E-4</v>
      </c>
      <c r="P43" s="138">
        <v>6.9087038525283018E-5</v>
      </c>
      <c r="Q43" s="138">
        <v>6.9087038525283008E-4</v>
      </c>
      <c r="R43" s="138">
        <v>8.8431409312362264E-3</v>
      </c>
      <c r="S43" s="138">
        <v>4.9742667738203773E-3</v>
      </c>
      <c r="T43" s="138">
        <v>0.17962630016573583</v>
      </c>
      <c r="U43" s="138">
        <v>6.9087038525283018E-5</v>
      </c>
      <c r="V43" s="138">
        <v>5.5269630820226406E-3</v>
      </c>
      <c r="W43" s="138">
        <v>4.1452223115169811E-3</v>
      </c>
      <c r="X43" s="138">
        <v>1.3126537319803771E-3</v>
      </c>
      <c r="Y43" s="138">
        <v>1.0363055778792452E-2</v>
      </c>
      <c r="Z43" s="138">
        <v>1.1744796549298113E-3</v>
      </c>
      <c r="AA43" s="138">
        <v>1.0363055778792453E-3</v>
      </c>
      <c r="AB43" s="138">
        <v>1.3886494743581886E-2</v>
      </c>
      <c r="AC43" s="138">
        <v>1.5199148475562264E-4</v>
      </c>
      <c r="AD43" s="138">
        <v>8.9813150082867933E-8</v>
      </c>
      <c r="AE43" s="55"/>
      <c r="AF43" s="147">
        <v>690.87038525283015</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2.4083443314639426</v>
      </c>
      <c r="F44" s="138">
        <v>0.22280769626028907</v>
      </c>
      <c r="G44" s="138">
        <v>2.3923799791890667E-2</v>
      </c>
      <c r="H44" s="138">
        <v>1.1439780305750767E-3</v>
      </c>
      <c r="I44" s="138">
        <v>9.9064908296710788E-2</v>
      </c>
      <c r="J44" s="138">
        <v>0</v>
      </c>
      <c r="K44" s="138">
        <v>9.9064908296710788E-2</v>
      </c>
      <c r="L44" s="138">
        <v>9.9064908296710788E-2</v>
      </c>
      <c r="M44" s="138">
        <v>1.0915107261084958</v>
      </c>
      <c r="N44" s="138" t="s">
        <v>442</v>
      </c>
      <c r="O44" s="138">
        <v>1.4357153998181185E-3</v>
      </c>
      <c r="P44" s="138" t="s">
        <v>442</v>
      </c>
      <c r="Q44" s="138" t="s">
        <v>442</v>
      </c>
      <c r="R44" s="138">
        <v>7.1785769990905923E-3</v>
      </c>
      <c r="S44" s="138">
        <v>0.24407161796908011</v>
      </c>
      <c r="T44" s="138">
        <v>1.0050007798726829E-2</v>
      </c>
      <c r="U44" s="138">
        <v>1.4357153998181185E-3</v>
      </c>
      <c r="V44" s="138">
        <v>0.14357153998181185</v>
      </c>
      <c r="W44" s="138" t="s">
        <v>442</v>
      </c>
      <c r="X44" s="138">
        <v>4.3071461994543554E-3</v>
      </c>
      <c r="Y44" s="138">
        <v>7.1785769990905923E-3</v>
      </c>
      <c r="Z44" s="138" t="s">
        <v>442</v>
      </c>
      <c r="AA44" s="138" t="s">
        <v>442</v>
      </c>
      <c r="AB44" s="138">
        <v>1.1485723198544948E-2</v>
      </c>
      <c r="AC44" s="138" t="s">
        <v>429</v>
      </c>
      <c r="AD44" s="138" t="s">
        <v>429</v>
      </c>
      <c r="AE44" s="55"/>
      <c r="AF44" s="147">
        <v>6217.8334672754718</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1.5934748449138179</v>
      </c>
      <c r="F45" s="138">
        <v>3.8623005243755969E-2</v>
      </c>
      <c r="G45" s="138">
        <v>8.6070666312632726E-3</v>
      </c>
      <c r="H45" s="138" t="s">
        <v>442</v>
      </c>
      <c r="I45" s="138">
        <v>2.3615208920467937E-2</v>
      </c>
      <c r="J45" s="138">
        <v>2.3615208920467937E-2</v>
      </c>
      <c r="K45" s="138">
        <v>2.3615208920467937E-2</v>
      </c>
      <c r="L45" s="138">
        <v>7.3207147653450598E-3</v>
      </c>
      <c r="M45" s="138">
        <v>8.474990864915595E-2</v>
      </c>
      <c r="N45" s="138">
        <v>2.8691375323933012E-3</v>
      </c>
      <c r="O45" s="138">
        <v>2.20702887107177E-4</v>
      </c>
      <c r="P45" s="138">
        <v>6.6210866132153086E-4</v>
      </c>
      <c r="Q45" s="138">
        <v>8.8281154842870799E-4</v>
      </c>
      <c r="R45" s="138">
        <v>1.103514435535885E-3</v>
      </c>
      <c r="S45" s="138">
        <v>1.9421854065431576E-2</v>
      </c>
      <c r="T45" s="138">
        <v>2.2070288710717697E-2</v>
      </c>
      <c r="U45" s="138">
        <v>2.20702887107177E-3</v>
      </c>
      <c r="V45" s="138">
        <v>2.6484346452861234E-2</v>
      </c>
      <c r="W45" s="138">
        <v>2.8691375323933012E-3</v>
      </c>
      <c r="X45" s="138">
        <v>4.4140577421435401E-5</v>
      </c>
      <c r="Y45" s="138">
        <v>2.20702887107177E-4</v>
      </c>
      <c r="Z45" s="138">
        <v>2.20702887107177E-4</v>
      </c>
      <c r="AA45" s="138">
        <v>2.2070288710717701E-5</v>
      </c>
      <c r="AB45" s="138">
        <v>5.0761664034650706E-4</v>
      </c>
      <c r="AC45" s="138">
        <v>1.765623096857416E-3</v>
      </c>
      <c r="AD45" s="138">
        <v>8.3867097100727254E-4</v>
      </c>
      <c r="AE45" s="55"/>
      <c r="AF45" s="147">
        <v>955.82578410259589</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1.6705654009450937E-3</v>
      </c>
      <c r="J48" s="138">
        <v>1.6705654009450933E-2</v>
      </c>
      <c r="K48" s="138">
        <v>4.1764135023627337E-2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2.7171759999999998</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3.1806190250269544</v>
      </c>
      <c r="AL52" s="45" t="s">
        <v>132</v>
      </c>
    </row>
    <row r="53" spans="1:38" s="2" customFormat="1" ht="26.25" customHeight="1" thickBot="1" x14ac:dyDescent="0.25">
      <c r="A53" s="65" t="s">
        <v>119</v>
      </c>
      <c r="B53" s="69" t="s">
        <v>133</v>
      </c>
      <c r="C53" s="71" t="s">
        <v>134</v>
      </c>
      <c r="D53" s="68"/>
      <c r="E53" s="138" t="s">
        <v>428</v>
      </c>
      <c r="F53" s="138">
        <v>1.772525297493617</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0.84913591680065648</v>
      </c>
      <c r="AL53" s="45" t="s">
        <v>135</v>
      </c>
    </row>
    <row r="54" spans="1:38" s="2" customFormat="1" ht="37.5" customHeight="1" thickBot="1" x14ac:dyDescent="0.25">
      <c r="A54" s="65" t="s">
        <v>119</v>
      </c>
      <c r="B54" s="69" t="s">
        <v>136</v>
      </c>
      <c r="C54" s="71" t="s">
        <v>137</v>
      </c>
      <c r="D54" s="68"/>
      <c r="E54" s="138" t="s">
        <v>428</v>
      </c>
      <c r="F54" s="138">
        <v>0.1751594802584317</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181033.54057891879</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0.43489707546999995</v>
      </c>
      <c r="J57" s="138">
        <v>0.78281473584599992</v>
      </c>
      <c r="K57" s="138">
        <v>0.8697941509399999</v>
      </c>
      <c r="L57" s="138">
        <v>1.30469122641E-2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3345.3621189999999</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7.9180977226292991E-3</v>
      </c>
      <c r="J58" s="138">
        <v>5.2787318150861996E-2</v>
      </c>
      <c r="K58" s="138">
        <v>0.10557463630172399</v>
      </c>
      <c r="L58" s="138">
        <v>3.6423249524094787E-5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263.93659075431003</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0.23290000000000002</v>
      </c>
      <c r="J60" s="138">
        <v>1.8919000000000001</v>
      </c>
      <c r="K60" s="138">
        <v>6.043000000000001</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88.2</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9.7690648276617317E-2</v>
      </c>
      <c r="J61" s="138">
        <v>0.97690648276617331</v>
      </c>
      <c r="K61" s="138">
        <v>3.2634077687593179</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4918450.3772997595</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2.8439999999999999E-8</v>
      </c>
      <c r="J62" s="138">
        <v>2.8440000000000003E-7</v>
      </c>
      <c r="K62" s="138">
        <v>5.6880000000000006E-7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47.4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1.8020243267E-2</v>
      </c>
      <c r="X63" s="138">
        <v>1.16046E-2</v>
      </c>
      <c r="Y63" s="138" t="s">
        <v>428</v>
      </c>
      <c r="Z63" s="138">
        <v>1.9299000000000002E-3</v>
      </c>
      <c r="AA63" s="138" t="s">
        <v>428</v>
      </c>
      <c r="AB63" s="138">
        <v>1.35345E-2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0.17150000000000001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6.2112360000000002E-3</v>
      </c>
      <c r="J71" s="138">
        <v>4.9689888000000002E-2</v>
      </c>
      <c r="K71" s="138">
        <v>0.1552809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1.2000000000000002E-7</v>
      </c>
      <c r="J73" s="138">
        <v>1.7000000000000001E-7</v>
      </c>
      <c r="K73" s="138">
        <v>2.0000000000000002E-7</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10.877444899999999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4810.8999999999996</v>
      </c>
      <c r="AL82" s="45" t="s">
        <v>219</v>
      </c>
    </row>
    <row r="83" spans="1:38" s="2" customFormat="1" ht="26.25" customHeight="1" thickBot="1" x14ac:dyDescent="0.25">
      <c r="A83" s="65" t="s">
        <v>53</v>
      </c>
      <c r="B83" s="76" t="s">
        <v>211</v>
      </c>
      <c r="C83" s="77" t="s">
        <v>212</v>
      </c>
      <c r="D83" s="67"/>
      <c r="E83" s="138" t="s">
        <v>442</v>
      </c>
      <c r="F83" s="138">
        <v>3.3599999999999998E-2</v>
      </c>
      <c r="G83" s="138" t="s">
        <v>442</v>
      </c>
      <c r="H83" s="138" t="s">
        <v>428</v>
      </c>
      <c r="I83" s="138">
        <v>0.21</v>
      </c>
      <c r="J83" s="138">
        <v>4.2</v>
      </c>
      <c r="K83" s="138">
        <v>31.5</v>
      </c>
      <c r="L83" s="138">
        <v>1.197E-2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2.1</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2.1104155295258304</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1.0129507895097403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2.2020669337168264</v>
      </c>
      <c r="AL86" s="45" t="s">
        <v>219</v>
      </c>
    </row>
    <row r="87" spans="1:38" s="2" customFormat="1" ht="26.25" customHeight="1" thickBot="1" x14ac:dyDescent="0.25">
      <c r="A87" s="65" t="s">
        <v>208</v>
      </c>
      <c r="B87" s="71" t="s">
        <v>220</v>
      </c>
      <c r="C87" s="75" t="s">
        <v>221</v>
      </c>
      <c r="D87" s="67"/>
      <c r="E87" s="138" t="s">
        <v>428</v>
      </c>
      <c r="F87" s="138">
        <v>6.4420037180226403E-2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0.10293306628317341</v>
      </c>
      <c r="AL87" s="45" t="s">
        <v>219</v>
      </c>
    </row>
    <row r="88" spans="1:38" s="2" customFormat="1" ht="26.25" customHeight="1" thickBot="1" x14ac:dyDescent="0.25">
      <c r="A88" s="65" t="s">
        <v>208</v>
      </c>
      <c r="B88" s="71" t="s">
        <v>222</v>
      </c>
      <c r="C88" s="75" t="s">
        <v>223</v>
      </c>
      <c r="D88" s="67"/>
      <c r="E88" s="138" t="s">
        <v>442</v>
      </c>
      <c r="F88" s="138">
        <v>0.88008108414285713</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0.84446449999999995</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1.9831962665774998</v>
      </c>
      <c r="G90" s="138" t="s">
        <v>428</v>
      </c>
      <c r="H90" s="138" t="s">
        <v>428</v>
      </c>
      <c r="I90" s="138">
        <v>2.5020000000000001E-2</v>
      </c>
      <c r="J90" s="138">
        <v>3.7530000000000001E-2</v>
      </c>
      <c r="K90" s="138">
        <v>4.5870000000000001E-2</v>
      </c>
      <c r="L90" s="138" t="s">
        <v>428</v>
      </c>
      <c r="M90" s="138" t="s">
        <v>428</v>
      </c>
      <c r="N90" s="138">
        <v>2.8506929609349964E-4</v>
      </c>
      <c r="O90" s="138">
        <v>3.9154096089950512E-2</v>
      </c>
      <c r="P90" s="138" t="s">
        <v>430</v>
      </c>
      <c r="Q90" s="138" t="s">
        <v>430</v>
      </c>
      <c r="R90" s="138">
        <v>0.16485935195768639</v>
      </c>
      <c r="S90" s="138">
        <v>6.6802383241187506</v>
      </c>
      <c r="T90" s="138">
        <v>0.27382107989221977</v>
      </c>
      <c r="U90" s="138">
        <v>3.8982367598327926E-2</v>
      </c>
      <c r="V90" s="138">
        <v>3.8656083464245015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41.7</v>
      </c>
      <c r="AL90" s="148" t="s">
        <v>439</v>
      </c>
    </row>
    <row r="91" spans="1:38" s="2" customFormat="1" ht="26.25" customHeight="1" thickBot="1" x14ac:dyDescent="0.25">
      <c r="A91" s="65" t="s">
        <v>208</v>
      </c>
      <c r="B91" s="69" t="s">
        <v>404</v>
      </c>
      <c r="C91" s="71" t="s">
        <v>228</v>
      </c>
      <c r="D91" s="67"/>
      <c r="E91" s="138">
        <v>8.1911624029999998E-3</v>
      </c>
      <c r="F91" s="138">
        <v>2.2001657286399998E-2</v>
      </c>
      <c r="G91" s="138">
        <v>1.0137762500000001E-4</v>
      </c>
      <c r="H91" s="138">
        <v>1.8865057384E-2</v>
      </c>
      <c r="I91" s="138">
        <v>0.12448007879499998</v>
      </c>
      <c r="J91" s="138">
        <v>0.12609070741999998</v>
      </c>
      <c r="K91" s="138">
        <v>0.12642337373249998</v>
      </c>
      <c r="L91" s="138">
        <v>4.9094607168000001E-2</v>
      </c>
      <c r="M91" s="138">
        <v>0.25071342905849997</v>
      </c>
      <c r="N91" s="138">
        <v>2.6317900000000005E-2</v>
      </c>
      <c r="O91" s="138">
        <v>2.4596985334000003E-2</v>
      </c>
      <c r="P91" s="138">
        <v>1.9134187500000002E-6</v>
      </c>
      <c r="Q91" s="138">
        <v>4.4646437500000006E-5</v>
      </c>
      <c r="R91" s="138">
        <v>5.2367250000000005E-4</v>
      </c>
      <c r="S91" s="138">
        <v>3.9451828584000009E-2</v>
      </c>
      <c r="T91" s="138">
        <v>1.3280714292000001E-2</v>
      </c>
      <c r="U91" s="138" t="s">
        <v>442</v>
      </c>
      <c r="V91" s="138">
        <v>2.1001526792E-2</v>
      </c>
      <c r="W91" s="138">
        <v>4.5457969600000008E-4</v>
      </c>
      <c r="X91" s="138">
        <v>6.1013564625600003E-3</v>
      </c>
      <c r="Y91" s="138">
        <v>3.0295986632000002E-3</v>
      </c>
      <c r="Z91" s="138">
        <v>3.0295986632000002E-3</v>
      </c>
      <c r="AA91" s="138">
        <v>3.0295986632000002E-3</v>
      </c>
      <c r="AB91" s="138">
        <v>1.5190152452160001E-2</v>
      </c>
      <c r="AC91" s="138" t="s">
        <v>442</v>
      </c>
      <c r="AD91" s="138" t="s">
        <v>442</v>
      </c>
      <c r="AE91" s="55"/>
      <c r="AF91" s="147" t="s">
        <v>428</v>
      </c>
      <c r="AG91" s="147" t="s">
        <v>428</v>
      </c>
      <c r="AH91" s="147" t="s">
        <v>428</v>
      </c>
      <c r="AI91" s="147" t="s">
        <v>428</v>
      </c>
      <c r="AJ91" s="147" t="s">
        <v>428</v>
      </c>
      <c r="AK91" s="147">
        <v>4545.7969599999997</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26.959622036055968</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3.2143231285152745E-8</v>
      </c>
      <c r="X98" s="138" t="s">
        <v>428</v>
      </c>
      <c r="Y98" s="138" t="s">
        <v>428</v>
      </c>
      <c r="Z98" s="138" t="s">
        <v>428</v>
      </c>
      <c r="AA98" s="138" t="s">
        <v>428</v>
      </c>
      <c r="AB98" s="138" t="s">
        <v>428</v>
      </c>
      <c r="AC98" s="138" t="s">
        <v>428</v>
      </c>
      <c r="AD98" s="138">
        <v>3.8494887766649994E-4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4.5041270810155611E-2</v>
      </c>
      <c r="F99" s="138">
        <v>10.466772364012195</v>
      </c>
      <c r="G99" s="138" t="s">
        <v>428</v>
      </c>
      <c r="H99" s="138">
        <v>13.401547278424578</v>
      </c>
      <c r="I99" s="138">
        <v>0.24392572226903755</v>
      </c>
      <c r="J99" s="138">
        <v>0.37442852217735006</v>
      </c>
      <c r="K99" s="138">
        <v>0.71134387238139096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1388</v>
      </c>
      <c r="AL99" s="45" t="s">
        <v>245</v>
      </c>
    </row>
    <row r="100" spans="1:38" s="2" customFormat="1" ht="26.25" customHeight="1" thickBot="1" x14ac:dyDescent="0.25">
      <c r="A100" s="65" t="s">
        <v>243</v>
      </c>
      <c r="B100" s="65" t="s">
        <v>246</v>
      </c>
      <c r="C100" s="66" t="s">
        <v>408</v>
      </c>
      <c r="D100" s="79"/>
      <c r="E100" s="138">
        <v>0.60309368289097165</v>
      </c>
      <c r="F100" s="138">
        <v>26.940518233483921</v>
      </c>
      <c r="G100" s="138" t="s">
        <v>428</v>
      </c>
      <c r="H100" s="138">
        <v>34.891023884918816</v>
      </c>
      <c r="I100" s="138">
        <v>0.46813963817405291</v>
      </c>
      <c r="J100" s="138">
        <v>0.71378257206418005</v>
      </c>
      <c r="K100" s="138">
        <v>1.1222387520338586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5890.1299999999992</v>
      </c>
      <c r="AL100" s="45" t="s">
        <v>245</v>
      </c>
    </row>
    <row r="101" spans="1:38" s="2" customFormat="1" ht="26.25" customHeight="1" thickBot="1" x14ac:dyDescent="0.25">
      <c r="A101" s="65" t="s">
        <v>243</v>
      </c>
      <c r="B101" s="65" t="s">
        <v>247</v>
      </c>
      <c r="C101" s="66" t="s">
        <v>248</v>
      </c>
      <c r="D101" s="79"/>
      <c r="E101" s="138">
        <v>4.7665956487329589E-2</v>
      </c>
      <c r="F101" s="138">
        <v>0.19991939516927509</v>
      </c>
      <c r="G101" s="138" t="s">
        <v>428</v>
      </c>
      <c r="H101" s="138">
        <v>0.95189596416599875</v>
      </c>
      <c r="I101" s="138">
        <v>7.954712746493028E-3</v>
      </c>
      <c r="J101" s="138">
        <v>2.6203759635506453E-2</v>
      </c>
      <c r="K101" s="138">
        <v>6.5509399088766115E-2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5229.7149999999992</v>
      </c>
      <c r="AL101" s="45" t="s">
        <v>245</v>
      </c>
    </row>
    <row r="102" spans="1:38" s="2" customFormat="1" ht="26.25" customHeight="1" thickBot="1" x14ac:dyDescent="0.25">
      <c r="A102" s="65" t="s">
        <v>243</v>
      </c>
      <c r="B102" s="65" t="s">
        <v>249</v>
      </c>
      <c r="C102" s="66" t="s">
        <v>386</v>
      </c>
      <c r="D102" s="79"/>
      <c r="E102" s="138">
        <v>2.3581262019428573E-3</v>
      </c>
      <c r="F102" s="138">
        <v>1.1290729754306503</v>
      </c>
      <c r="G102" s="138" t="s">
        <v>428</v>
      </c>
      <c r="H102" s="138">
        <v>4.689534601737309</v>
      </c>
      <c r="I102" s="138">
        <v>8.2444000000000007E-3</v>
      </c>
      <c r="J102" s="138">
        <v>0.18676000000000001</v>
      </c>
      <c r="K102" s="138">
        <v>1.2827139999999999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1586.6000000000001</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9.8882886181858175E-4</v>
      </c>
      <c r="F104" s="138">
        <v>1.3184202580863017E-3</v>
      </c>
      <c r="G104" s="138" t="s">
        <v>428</v>
      </c>
      <c r="H104" s="138">
        <v>1.3532308364190613E-2</v>
      </c>
      <c r="I104" s="138">
        <v>1.5284725150684937E-5</v>
      </c>
      <c r="J104" s="138">
        <v>5.0349682849315072E-5</v>
      </c>
      <c r="K104" s="138">
        <v>1.2587420712328767E-4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8.3000000000000007</v>
      </c>
      <c r="AL104" s="45" t="s">
        <v>245</v>
      </c>
    </row>
    <row r="105" spans="1:38" s="2" customFormat="1" ht="26.25" customHeight="1" thickBot="1" x14ac:dyDescent="0.25">
      <c r="A105" s="65" t="s">
        <v>243</v>
      </c>
      <c r="B105" s="65" t="s">
        <v>254</v>
      </c>
      <c r="C105" s="66" t="s">
        <v>255</v>
      </c>
      <c r="D105" s="79"/>
      <c r="E105" s="138">
        <v>3.0952004302632341E-2</v>
      </c>
      <c r="F105" s="138">
        <v>0.15650846567857382</v>
      </c>
      <c r="G105" s="138" t="s">
        <v>428</v>
      </c>
      <c r="H105" s="138">
        <v>0.72516603936500679</v>
      </c>
      <c r="I105" s="138">
        <v>5.8615890410958918E-3</v>
      </c>
      <c r="J105" s="138">
        <v>9.2110684931506863E-3</v>
      </c>
      <c r="K105" s="138">
        <v>2.0096876712328769E-2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84.9</v>
      </c>
      <c r="AL105" s="45" t="s">
        <v>245</v>
      </c>
    </row>
    <row r="106" spans="1:38" s="2" customFormat="1" ht="26.25" customHeight="1" thickBot="1" x14ac:dyDescent="0.25">
      <c r="A106" s="65" t="s">
        <v>243</v>
      </c>
      <c r="B106" s="65" t="s">
        <v>256</v>
      </c>
      <c r="C106" s="66" t="s">
        <v>257</v>
      </c>
      <c r="D106" s="79"/>
      <c r="E106" s="138">
        <v>2.6845618894027396E-3</v>
      </c>
      <c r="F106" s="138">
        <v>1.0856529089331197E-2</v>
      </c>
      <c r="G106" s="138" t="s">
        <v>428</v>
      </c>
      <c r="H106" s="138">
        <v>6.2895865926293537E-2</v>
      </c>
      <c r="I106" s="138">
        <v>5.3260273972602747E-4</v>
      </c>
      <c r="J106" s="138">
        <v>8.5216438356164391E-4</v>
      </c>
      <c r="K106" s="138">
        <v>1.8108493150684934E-3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10.8</v>
      </c>
      <c r="AL106" s="45" t="s">
        <v>245</v>
      </c>
    </row>
    <row r="107" spans="1:38" s="2" customFormat="1" ht="26.25" customHeight="1" thickBot="1" x14ac:dyDescent="0.25">
      <c r="A107" s="65" t="s">
        <v>243</v>
      </c>
      <c r="B107" s="65" t="s">
        <v>258</v>
      </c>
      <c r="C107" s="66" t="s">
        <v>379</v>
      </c>
      <c r="D107" s="79"/>
      <c r="E107" s="138">
        <v>3.8673469858893021E-2</v>
      </c>
      <c r="F107" s="138">
        <v>0.57265956000000007</v>
      </c>
      <c r="G107" s="138" t="s">
        <v>428</v>
      </c>
      <c r="H107" s="138">
        <v>0.47164818675736919</v>
      </c>
      <c r="I107" s="138">
        <v>1.0411992000000002E-2</v>
      </c>
      <c r="J107" s="138">
        <v>0.13882655999999999</v>
      </c>
      <c r="K107" s="138">
        <v>0.65942616000000009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3470.6640000000002</v>
      </c>
      <c r="AL107" s="45" t="s">
        <v>245</v>
      </c>
    </row>
    <row r="108" spans="1:38" s="2" customFormat="1" ht="26.25" customHeight="1" thickBot="1" x14ac:dyDescent="0.25">
      <c r="A108" s="65" t="s">
        <v>243</v>
      </c>
      <c r="B108" s="65" t="s">
        <v>259</v>
      </c>
      <c r="C108" s="66" t="s">
        <v>380</v>
      </c>
      <c r="D108" s="79"/>
      <c r="E108" s="138">
        <v>7.8363244987370892E-2</v>
      </c>
      <c r="F108" s="138">
        <v>1.31353759872</v>
      </c>
      <c r="G108" s="138" t="s">
        <v>428</v>
      </c>
      <c r="H108" s="138">
        <v>1.6386414382471968</v>
      </c>
      <c r="I108" s="138">
        <v>2.4324770346666667E-2</v>
      </c>
      <c r="J108" s="138">
        <v>0.24324770346666669</v>
      </c>
      <c r="K108" s="138">
        <v>0.48649540693333337</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12162.385173333334</v>
      </c>
      <c r="AL108" s="45" t="s">
        <v>245</v>
      </c>
    </row>
    <row r="109" spans="1:38" s="2" customFormat="1" ht="26.25" customHeight="1" thickBot="1" x14ac:dyDescent="0.25">
      <c r="A109" s="65" t="s">
        <v>243</v>
      </c>
      <c r="B109" s="65" t="s">
        <v>260</v>
      </c>
      <c r="C109" s="66" t="s">
        <v>381</v>
      </c>
      <c r="D109" s="79"/>
      <c r="E109" s="138">
        <v>2.9226664017408008E-2</v>
      </c>
      <c r="F109" s="138">
        <v>0.62238009965999996</v>
      </c>
      <c r="G109" s="138" t="s">
        <v>428</v>
      </c>
      <c r="H109" s="138">
        <v>0.84082864173158411</v>
      </c>
      <c r="I109" s="138">
        <v>2.5455218799999998E-2</v>
      </c>
      <c r="J109" s="138">
        <v>0.14000370339999998</v>
      </c>
      <c r="K109" s="138">
        <v>0.14000370339999998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1272.7609399999999</v>
      </c>
      <c r="AL109" s="45" t="s">
        <v>245</v>
      </c>
    </row>
    <row r="110" spans="1:38" s="2" customFormat="1" ht="26.25" customHeight="1" thickBot="1" x14ac:dyDescent="0.25">
      <c r="A110" s="65" t="s">
        <v>243</v>
      </c>
      <c r="B110" s="65" t="s">
        <v>261</v>
      </c>
      <c r="C110" s="66" t="s">
        <v>382</v>
      </c>
      <c r="D110" s="79"/>
      <c r="E110" s="138">
        <v>5.0775753626184006E-3</v>
      </c>
      <c r="F110" s="138">
        <v>0.17641286249999999</v>
      </c>
      <c r="G110" s="138" t="s">
        <v>428</v>
      </c>
      <c r="H110" s="138">
        <v>0.1059946177187832</v>
      </c>
      <c r="I110" s="138">
        <v>6.6211319999999992E-3</v>
      </c>
      <c r="J110" s="138">
        <v>5.1416799999999999E-2</v>
      </c>
      <c r="K110" s="138">
        <v>5.1416799999999999E-2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360.76249999999999</v>
      </c>
      <c r="AL110" s="45" t="s">
        <v>245</v>
      </c>
    </row>
    <row r="111" spans="1:38" s="2" customFormat="1" ht="26.25" customHeight="1" thickBot="1" x14ac:dyDescent="0.25">
      <c r="A111" s="65" t="s">
        <v>243</v>
      </c>
      <c r="B111" s="65" t="s">
        <v>262</v>
      </c>
      <c r="C111" s="66" t="s">
        <v>376</v>
      </c>
      <c r="D111" s="79"/>
      <c r="E111" s="138">
        <v>4.519216929346829E-3</v>
      </c>
      <c r="F111" s="138">
        <v>0.27088058823529415</v>
      </c>
      <c r="G111" s="138" t="s">
        <v>428</v>
      </c>
      <c r="H111" s="138">
        <v>0.15973429112162332</v>
      </c>
      <c r="I111" s="138">
        <v>5.8602352941176483E-4</v>
      </c>
      <c r="J111" s="138">
        <v>1.130188235294118E-3</v>
      </c>
      <c r="K111" s="138">
        <v>2.5115294117647063E-3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140.7294117647059</v>
      </c>
      <c r="AL111" s="45" t="s">
        <v>245</v>
      </c>
    </row>
    <row r="112" spans="1:38" s="2" customFormat="1" ht="26.25" customHeight="1" thickBot="1" x14ac:dyDescent="0.25">
      <c r="A112" s="65" t="s">
        <v>263</v>
      </c>
      <c r="B112" s="65" t="s">
        <v>264</v>
      </c>
      <c r="C112" s="66" t="s">
        <v>265</v>
      </c>
      <c r="D112" s="67"/>
      <c r="E112" s="138">
        <v>14.200964911988681</v>
      </c>
      <c r="F112" s="138" t="s">
        <v>428</v>
      </c>
      <c r="G112" s="138" t="s">
        <v>428</v>
      </c>
      <c r="H112" s="138">
        <v>17.300397600000004</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369093000</v>
      </c>
      <c r="AL112" s="45" t="s">
        <v>418</v>
      </c>
    </row>
    <row r="113" spans="1:38" s="2" customFormat="1" ht="26.25" customHeight="1" thickBot="1" x14ac:dyDescent="0.25">
      <c r="A113" s="65" t="s">
        <v>263</v>
      </c>
      <c r="B113" s="80" t="s">
        <v>266</v>
      </c>
      <c r="C113" s="81" t="s">
        <v>267</v>
      </c>
      <c r="D113" s="67"/>
      <c r="E113" s="138">
        <v>6.9874410594851142</v>
      </c>
      <c r="F113" s="138" t="s">
        <v>429</v>
      </c>
      <c r="G113" s="138" t="s">
        <v>428</v>
      </c>
      <c r="H113" s="138">
        <v>41.023700354770689</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181608.47512490457</v>
      </c>
      <c r="AL113" s="148" t="s">
        <v>435</v>
      </c>
    </row>
    <row r="114" spans="1:38" s="2" customFormat="1" ht="26.25" customHeight="1" thickBot="1" x14ac:dyDescent="0.25">
      <c r="A114" s="65" t="s">
        <v>263</v>
      </c>
      <c r="B114" s="80" t="s">
        <v>268</v>
      </c>
      <c r="C114" s="81" t="s">
        <v>387</v>
      </c>
      <c r="D114" s="67"/>
      <c r="E114" s="138">
        <v>8.9430069909699969E-2</v>
      </c>
      <c r="F114" s="138" t="s">
        <v>442</v>
      </c>
      <c r="G114" s="138" t="s">
        <v>428</v>
      </c>
      <c r="H114" s="138">
        <v>0.30216550000000003</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2324350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10.368134622296548</v>
      </c>
      <c r="F116" s="138" t="s">
        <v>429</v>
      </c>
      <c r="G116" s="138" t="s">
        <v>428</v>
      </c>
      <c r="H116" s="138">
        <v>11.918636534008611</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269475.06284707796</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4.2733199999999999E-2</v>
      </c>
      <c r="J119" s="138">
        <v>1.0637749999999999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1552.809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9.5700000000000004E-3</v>
      </c>
      <c r="J120" s="138">
        <v>5.9812499999999998E-2</v>
      </c>
      <c r="K120" s="138">
        <v>0.23924999999999999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2392.5</v>
      </c>
      <c r="AL120" s="148" t="s">
        <v>434</v>
      </c>
    </row>
    <row r="121" spans="1:38" s="2" customFormat="1" ht="26.25" customHeight="1" thickBot="1" x14ac:dyDescent="0.25">
      <c r="A121" s="65" t="s">
        <v>263</v>
      </c>
      <c r="B121" s="65" t="s">
        <v>279</v>
      </c>
      <c r="C121" s="71" t="s">
        <v>280</v>
      </c>
      <c r="D121" s="68"/>
      <c r="E121" s="138" t="s">
        <v>442</v>
      </c>
      <c r="F121" s="138">
        <v>4.657470441961121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2.0893005982110204</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0.27210583994690518</v>
      </c>
      <c r="G125" s="138" t="s">
        <v>428</v>
      </c>
      <c r="H125" s="138" t="s">
        <v>428</v>
      </c>
      <c r="I125" s="138">
        <v>2.2303653240000002E-5</v>
      </c>
      <c r="J125" s="138">
        <v>1.4801515331999999E-4</v>
      </c>
      <c r="K125" s="138">
        <v>3.1292701364000005E-4</v>
      </c>
      <c r="L125" s="138" t="s">
        <v>442</v>
      </c>
      <c r="M125" s="138" t="s">
        <v>428</v>
      </c>
      <c r="N125" s="138" t="s">
        <v>428</v>
      </c>
      <c r="O125" s="138" t="s">
        <v>428</v>
      </c>
      <c r="P125" s="138">
        <v>2.2018629249936396E-2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675.86828000000003</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6.1138208364959992E-2</v>
      </c>
      <c r="I126" s="138" t="s">
        <v>442</v>
      </c>
      <c r="J126" s="138" t="s">
        <v>442</v>
      </c>
      <c r="K126" s="138" t="s">
        <v>442</v>
      </c>
      <c r="L126" s="138" t="s">
        <v>442</v>
      </c>
      <c r="M126" s="138">
        <v>0.14265581951824002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2.1765057599999998E-2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7.1689304999999993E-3</v>
      </c>
      <c r="F129" s="138">
        <v>6.0977110000000001E-2</v>
      </c>
      <c r="G129" s="138">
        <v>3.8728704999999996E-4</v>
      </c>
      <c r="H129" s="138" t="s">
        <v>442</v>
      </c>
      <c r="I129" s="138">
        <v>3.2960599999999997E-5</v>
      </c>
      <c r="J129" s="138">
        <v>5.7681050000000002E-5</v>
      </c>
      <c r="K129" s="138">
        <v>8.2401499999999994E-5</v>
      </c>
      <c r="L129" s="138">
        <v>1.153621E-6</v>
      </c>
      <c r="M129" s="138">
        <v>5.7681050000000004E-4</v>
      </c>
      <c r="N129" s="138">
        <v>1.0712194999999999E-2</v>
      </c>
      <c r="O129" s="138">
        <v>8.2401499999999999E-4</v>
      </c>
      <c r="P129" s="138">
        <v>4.6144839999999996E-4</v>
      </c>
      <c r="Q129" s="138">
        <v>0.65576432079952018</v>
      </c>
      <c r="R129" s="138">
        <v>0.63377806245286961</v>
      </c>
      <c r="S129" s="138">
        <v>0.34967065514641082</v>
      </c>
      <c r="T129" s="138">
        <v>1.1536210000000001E-3</v>
      </c>
      <c r="U129" s="138" t="s">
        <v>430</v>
      </c>
      <c r="V129" s="138" t="s">
        <v>442</v>
      </c>
      <c r="W129" s="138">
        <v>0.60562238079748909</v>
      </c>
      <c r="X129" s="138">
        <v>1.2360224999999998E-6</v>
      </c>
      <c r="Y129" s="138">
        <v>5.3560975000000001E-6</v>
      </c>
      <c r="Z129" s="138">
        <v>5.3560975000000001E-6</v>
      </c>
      <c r="AA129" s="138" t="s">
        <v>442</v>
      </c>
      <c r="AB129" s="138">
        <v>1.19482175E-5</v>
      </c>
      <c r="AC129" s="138">
        <v>4.120075E-3</v>
      </c>
      <c r="AD129" s="138">
        <v>6.3201950500000005E-3</v>
      </c>
      <c r="AE129" s="55"/>
      <c r="AF129" s="147" t="s">
        <v>428</v>
      </c>
      <c r="AG129" s="147" t="s">
        <v>428</v>
      </c>
      <c r="AH129" s="147" t="s">
        <v>428</v>
      </c>
      <c r="AI129" s="147" t="s">
        <v>428</v>
      </c>
      <c r="AJ129" s="147" t="s">
        <v>428</v>
      </c>
      <c r="AK129" s="147">
        <v>8.2401499999999999</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4.9211250000000002E-3</v>
      </c>
      <c r="F133" s="138">
        <v>7.7545000000000004E-5</v>
      </c>
      <c r="G133" s="138">
        <v>6.7404500000000007E-4</v>
      </c>
      <c r="H133" s="138" t="s">
        <v>442</v>
      </c>
      <c r="I133" s="138">
        <v>2.0698550000000001E-4</v>
      </c>
      <c r="J133" s="138">
        <v>2.0698550000000001E-4</v>
      </c>
      <c r="K133" s="138">
        <v>2.3001039999999998E-4</v>
      </c>
      <c r="L133" s="138" t="s">
        <v>442</v>
      </c>
      <c r="M133" s="138">
        <v>8.3509999999999997E-4</v>
      </c>
      <c r="N133" s="138">
        <v>1.7912895000000002E-4</v>
      </c>
      <c r="O133" s="138">
        <v>3.0003950000000003E-5</v>
      </c>
      <c r="P133" s="138">
        <v>8.8878499999999992E-3</v>
      </c>
      <c r="Q133" s="138">
        <v>8.118364999999999E-5</v>
      </c>
      <c r="R133" s="138">
        <v>8.088540000000001E-5</v>
      </c>
      <c r="S133" s="138">
        <v>7.4144949999999999E-5</v>
      </c>
      <c r="T133" s="138">
        <v>1.0337344999999999E-4</v>
      </c>
      <c r="U133" s="138">
        <v>1.179877E-4</v>
      </c>
      <c r="V133" s="138">
        <v>9.5511580000000003E-4</v>
      </c>
      <c r="W133" s="138">
        <v>1.6105500000000001E-4</v>
      </c>
      <c r="X133" s="138">
        <v>7.8737999999999987E-8</v>
      </c>
      <c r="Y133" s="138">
        <v>4.3007649999999998E-8</v>
      </c>
      <c r="Z133" s="138">
        <v>3.8414600000000002E-8</v>
      </c>
      <c r="AA133" s="138">
        <v>4.1695349999999996E-8</v>
      </c>
      <c r="AB133" s="138">
        <v>2.0185559999999998E-7</v>
      </c>
      <c r="AC133" s="138">
        <v>8.9474999999999993E-4</v>
      </c>
      <c r="AD133" s="138">
        <v>2.4456500000000002E-3</v>
      </c>
      <c r="AE133" s="55"/>
      <c r="AF133" s="147" t="s">
        <v>428</v>
      </c>
      <c r="AG133" s="147" t="s">
        <v>428</v>
      </c>
      <c r="AH133" s="147" t="s">
        <v>428</v>
      </c>
      <c r="AI133" s="147" t="s">
        <v>428</v>
      </c>
      <c r="AJ133" s="147" t="s">
        <v>428</v>
      </c>
      <c r="AK133" s="147">
        <v>5965</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0.49502879999999994</v>
      </c>
      <c r="X135" s="138">
        <v>1.4768359199999998E-4</v>
      </c>
      <c r="Y135" s="138">
        <v>6.6828887999999991E-4</v>
      </c>
      <c r="Z135" s="138">
        <v>6.6828887999999991E-4</v>
      </c>
      <c r="AA135" s="138" t="s">
        <v>442</v>
      </c>
      <c r="AB135" s="138">
        <v>1.4842613519999999E-3</v>
      </c>
      <c r="AC135" s="138" t="s">
        <v>442</v>
      </c>
      <c r="AD135" s="138">
        <v>0.8415489599999999</v>
      </c>
      <c r="AE135" s="55"/>
      <c r="AF135" s="147" t="s">
        <v>428</v>
      </c>
      <c r="AG135" s="147" t="s">
        <v>428</v>
      </c>
      <c r="AH135" s="147" t="s">
        <v>428</v>
      </c>
      <c r="AI135" s="147" t="s">
        <v>428</v>
      </c>
      <c r="AJ135" s="147" t="s">
        <v>428</v>
      </c>
      <c r="AK135" s="147">
        <v>1.6500959999999998</v>
      </c>
      <c r="AL135" s="148" t="s">
        <v>432</v>
      </c>
    </row>
    <row r="136" spans="1:38" s="2" customFormat="1" ht="26.25" customHeight="1" thickBot="1" x14ac:dyDescent="0.25">
      <c r="A136" s="65" t="s">
        <v>288</v>
      </c>
      <c r="B136" s="65" t="s">
        <v>313</v>
      </c>
      <c r="C136" s="66" t="s">
        <v>314</v>
      </c>
      <c r="D136" s="67"/>
      <c r="E136" s="138" t="s">
        <v>428</v>
      </c>
      <c r="F136" s="138">
        <v>5.3724134357999989E-3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0.22593770000000002</v>
      </c>
      <c r="J139" s="138">
        <v>0.22593770000000002</v>
      </c>
      <c r="K139" s="138">
        <v>0.22593770000000002</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2.8212581977775568</v>
      </c>
      <c r="X139" s="138">
        <v>1.3392787829135935E-2</v>
      </c>
      <c r="Y139" s="138">
        <v>1.5595931685173153E-2</v>
      </c>
      <c r="Z139" s="138">
        <v>5.3242112353093837E-3</v>
      </c>
      <c r="AA139" s="138">
        <v>9.3044829313114756E-4</v>
      </c>
      <c r="AB139" s="138">
        <v>3.5243379042749615E-2</v>
      </c>
      <c r="AC139" s="138" t="s">
        <v>442</v>
      </c>
      <c r="AD139" s="138">
        <v>2.818679909503417</v>
      </c>
      <c r="AE139" s="55"/>
      <c r="AF139" s="147" t="s">
        <v>428</v>
      </c>
      <c r="AG139" s="147" t="s">
        <v>428</v>
      </c>
      <c r="AH139" s="147" t="s">
        <v>428</v>
      </c>
      <c r="AI139" s="147" t="s">
        <v>428</v>
      </c>
      <c r="AJ139" s="147" t="s">
        <v>428</v>
      </c>
      <c r="AK139" s="147">
        <v>4.9326292259382845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116.29407160144763</v>
      </c>
      <c r="F141" s="19">
        <f t="shared" ref="F141:AD141" si="0">SUM(F14:F140)</f>
        <v>116.31730524399958</v>
      </c>
      <c r="G141" s="19">
        <f t="shared" si="0"/>
        <v>15.024147130255885</v>
      </c>
      <c r="H141" s="19">
        <f t="shared" si="0"/>
        <v>129.59651383199179</v>
      </c>
      <c r="I141" s="19">
        <f t="shared" si="0"/>
        <v>13.375296359494937</v>
      </c>
      <c r="J141" s="19">
        <f t="shared" si="0"/>
        <v>23.803578350460292</v>
      </c>
      <c r="K141" s="19">
        <f t="shared" si="0"/>
        <v>61.585685749527457</v>
      </c>
      <c r="L141" s="19">
        <f t="shared" si="0"/>
        <v>2.0752104422785966</v>
      </c>
      <c r="M141" s="19">
        <f t="shared" si="0"/>
        <v>159.7909481761894</v>
      </c>
      <c r="N141" s="19">
        <f t="shared" si="0"/>
        <v>9.4841933634278277</v>
      </c>
      <c r="O141" s="19">
        <f t="shared" si="0"/>
        <v>0.31374064824283421</v>
      </c>
      <c r="P141" s="19">
        <f t="shared" si="0"/>
        <v>0.43905718291914658</v>
      </c>
      <c r="Q141" s="19">
        <f t="shared" si="0"/>
        <v>1.477411153771776</v>
      </c>
      <c r="R141" s="19">
        <f>SUM(R14:R140)</f>
        <v>4.1514276671913937</v>
      </c>
      <c r="S141" s="19">
        <f t="shared" si="0"/>
        <v>58.058644695891829</v>
      </c>
      <c r="T141" s="19">
        <f t="shared" si="0"/>
        <v>4.5128582285365493</v>
      </c>
      <c r="U141" s="19">
        <f t="shared" si="0"/>
        <v>3.8799057268999833</v>
      </c>
      <c r="V141" s="19">
        <f t="shared" si="0"/>
        <v>30.521941944611896</v>
      </c>
      <c r="W141" s="19">
        <f t="shared" si="0"/>
        <v>18.934458012787395</v>
      </c>
      <c r="X141" s="19">
        <f t="shared" si="0"/>
        <v>3.1082119968619928</v>
      </c>
      <c r="Y141" s="19">
        <f t="shared" si="0"/>
        <v>5.0689794816287064</v>
      </c>
      <c r="Z141" s="19">
        <f t="shared" si="0"/>
        <v>2.2115404720940521</v>
      </c>
      <c r="AA141" s="19">
        <f t="shared" si="0"/>
        <v>1.7871618344173237</v>
      </c>
      <c r="AB141" s="19">
        <f t="shared" si="0"/>
        <v>12.175893785002076</v>
      </c>
      <c r="AC141" s="19">
        <f t="shared" si="0"/>
        <v>2.5729997013311476</v>
      </c>
      <c r="AD141" s="19">
        <f t="shared" si="0"/>
        <v>6.8973306825145722</v>
      </c>
      <c r="AE141" s="56"/>
      <c r="AF141" s="145">
        <f>SUM(AF14:AF140)</f>
        <v>257666.10768391803</v>
      </c>
      <c r="AG141" s="145">
        <f t="shared" ref="AG141:AI141" si="1">SUM(AG14:AG140)</f>
        <v>77223.141838289099</v>
      </c>
      <c r="AH141" s="145">
        <f t="shared" si="1"/>
        <v>184096.537439028</v>
      </c>
      <c r="AI141" s="145">
        <f t="shared" si="1"/>
        <v>18169.608100303099</v>
      </c>
      <c r="AJ141" s="145">
        <f>IF(SUM(AJ14:AJ140)=0, "NA",SUM(AJ14:AJ140))</f>
        <v>4742.1209451240984</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12.89077756939502</v>
      </c>
      <c r="F143" s="139">
        <v>2.247119454357005</v>
      </c>
      <c r="G143" s="139">
        <v>2.2776427306931576E-2</v>
      </c>
      <c r="H143" s="139">
        <v>0.69636007093377239</v>
      </c>
      <c r="I143" s="139">
        <v>0.25111555329539359</v>
      </c>
      <c r="J143" s="139">
        <v>0.25111555329539315</v>
      </c>
      <c r="K143" s="139">
        <v>0.25111555329539409</v>
      </c>
      <c r="L143" s="139">
        <v>0.16256028527696537</v>
      </c>
      <c r="M143" s="139">
        <v>36.686704809129594</v>
      </c>
      <c r="N143" s="139">
        <v>1.9142906301218619E-3</v>
      </c>
      <c r="O143" s="139">
        <v>2.2937617444768443E-4</v>
      </c>
      <c r="P143" s="139">
        <v>1.3285675310989399E-2</v>
      </c>
      <c r="Q143" s="139">
        <v>3.7052675545164735E-4</v>
      </c>
      <c r="R143" s="139">
        <v>1.4555460272195574E-2</v>
      </c>
      <c r="S143" s="139">
        <v>1.0003600286835041E-2</v>
      </c>
      <c r="T143" s="139">
        <v>2.2408885994465557E-3</v>
      </c>
      <c r="U143" s="139">
        <v>2.8230116200792676E-4</v>
      </c>
      <c r="V143" s="139">
        <v>4.8167441358115119E-2</v>
      </c>
      <c r="W143" s="139">
        <v>0.55993660000000001</v>
      </c>
      <c r="X143" s="139">
        <v>4.6337938611000003E-2</v>
      </c>
      <c r="Y143" s="139">
        <v>5.1957194958800003E-2</v>
      </c>
      <c r="Z143" s="139">
        <v>4.0340248572800004E-2</v>
      </c>
      <c r="AA143" s="139">
        <v>4.4887514469200002E-2</v>
      </c>
      <c r="AB143" s="139">
        <v>0.18352289661180002</v>
      </c>
      <c r="AC143" s="139">
        <v>5.5993670000000005E-4</v>
      </c>
      <c r="AD143" s="139">
        <v>1.1202200000000001E-4</v>
      </c>
      <c r="AE143" s="58"/>
      <c r="AF143" s="144">
        <v>84394.035255453651</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8.8627434604958761</v>
      </c>
      <c r="F144" s="139">
        <v>0.30277390225763989</v>
      </c>
      <c r="G144" s="139">
        <v>6.9671157820538404E-3</v>
      </c>
      <c r="H144" s="139">
        <v>2.9026474388328758E-2</v>
      </c>
      <c r="I144" s="139">
        <v>0.21173907697091271</v>
      </c>
      <c r="J144" s="139">
        <v>0.21173907697091282</v>
      </c>
      <c r="K144" s="139">
        <v>0.21173907697091268</v>
      </c>
      <c r="L144" s="139">
        <v>0.15087060277953521</v>
      </c>
      <c r="M144" s="139">
        <v>1.4345321402911</v>
      </c>
      <c r="N144" s="139">
        <v>2.7124377638493188E-4</v>
      </c>
      <c r="O144" s="139">
        <v>2.8590401354421478E-5</v>
      </c>
      <c r="P144" s="139">
        <v>3.0177469773143262E-3</v>
      </c>
      <c r="Q144" s="139">
        <v>5.7078118178808155E-5</v>
      </c>
      <c r="R144" s="139">
        <v>4.8319246154320131E-3</v>
      </c>
      <c r="S144" s="139">
        <v>3.2405144854076805E-3</v>
      </c>
      <c r="T144" s="139">
        <v>1.1590187336820786E-4</v>
      </c>
      <c r="U144" s="139">
        <v>5.697543364877336E-5</v>
      </c>
      <c r="V144" s="139">
        <v>1.0252497520878161E-2</v>
      </c>
      <c r="W144" s="139">
        <v>0.26311380000000001</v>
      </c>
      <c r="X144" s="139">
        <v>1.6046119798999999E-2</v>
      </c>
      <c r="Y144" s="139">
        <v>1.79827482973E-2</v>
      </c>
      <c r="Z144" s="139">
        <v>1.41091789422E-2</v>
      </c>
      <c r="AA144" s="139">
        <v>1.49409568784E-2</v>
      </c>
      <c r="AB144" s="139">
        <v>6.3079003916899995E-2</v>
      </c>
      <c r="AC144" s="139">
        <v>2.63114E-4</v>
      </c>
      <c r="AD144" s="139">
        <v>5.2638800000000002E-5</v>
      </c>
      <c r="AE144" s="58"/>
      <c r="AF144" s="144">
        <v>24459.930028340597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19.35468964013269</v>
      </c>
      <c r="F145" s="139">
        <v>0.49729409432437838</v>
      </c>
      <c r="G145" s="139">
        <v>1.3926001555987607E-2</v>
      </c>
      <c r="H145" s="139">
        <v>2.4544213508458857E-2</v>
      </c>
      <c r="I145" s="139">
        <v>0.29607270072426672</v>
      </c>
      <c r="J145" s="139">
        <v>0.29607270072426672</v>
      </c>
      <c r="K145" s="139">
        <v>0.29607270072426678</v>
      </c>
      <c r="L145" s="139">
        <v>0.19860394068072282</v>
      </c>
      <c r="M145" s="139">
        <v>5.2437107899815834</v>
      </c>
      <c r="N145" s="139">
        <v>5.3993372032547281E-4</v>
      </c>
      <c r="O145" s="139">
        <v>5.6851625688604086E-5</v>
      </c>
      <c r="P145" s="139">
        <v>6.0244951863184766E-3</v>
      </c>
      <c r="Q145" s="139">
        <v>1.1368903428381972E-4</v>
      </c>
      <c r="R145" s="139">
        <v>9.6608382321940953E-3</v>
      </c>
      <c r="S145" s="139">
        <v>6.4784836004107794E-3</v>
      </c>
      <c r="T145" s="139">
        <v>2.2761975915524307E-4</v>
      </c>
      <c r="U145" s="139">
        <v>1.1367481719043127E-4</v>
      </c>
      <c r="V145" s="139">
        <v>2.0461040581475975E-2</v>
      </c>
      <c r="W145" s="139">
        <v>0.20688979999999998</v>
      </c>
      <c r="X145" s="139">
        <v>4.7346983887E-3</v>
      </c>
      <c r="Y145" s="139">
        <v>2.8671229128200002E-2</v>
      </c>
      <c r="Z145" s="139">
        <v>3.2038125759700005E-2</v>
      </c>
      <c r="AA145" s="139">
        <v>7.3650863813000001E-3</v>
      </c>
      <c r="AB145" s="139">
        <v>7.2809139657900007E-2</v>
      </c>
      <c r="AC145" s="139">
        <v>1.7817899999999999E-4</v>
      </c>
      <c r="AD145" s="139">
        <v>3.5667100000000003E-5</v>
      </c>
      <c r="AE145" s="58"/>
      <c r="AF145" s="144">
        <v>48881.73174563879</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2.885250393106753E-2</v>
      </c>
      <c r="F146" s="139">
        <v>0.17287702833972335</v>
      </c>
      <c r="G146" s="139">
        <v>6.6307385976096571E-5</v>
      </c>
      <c r="H146" s="139">
        <v>3.3091464090140283E-4</v>
      </c>
      <c r="I146" s="139">
        <v>4.3844402459959518E-3</v>
      </c>
      <c r="J146" s="139">
        <v>4.3844402459959509E-3</v>
      </c>
      <c r="K146" s="139">
        <v>4.3844402459959518E-3</v>
      </c>
      <c r="L146" s="139">
        <v>6.4286139762729144E-4</v>
      </c>
      <c r="M146" s="139">
        <v>1.0415295705626975</v>
      </c>
      <c r="N146" s="139">
        <v>1.0106888765783953E-5</v>
      </c>
      <c r="O146" s="139">
        <v>7.8509585193506679E-5</v>
      </c>
      <c r="P146" s="139">
        <v>5.189533546551253E-5</v>
      </c>
      <c r="Q146" s="139">
        <v>1.7894943263969842E-6</v>
      </c>
      <c r="R146" s="139">
        <v>3.6312291338447852E-4</v>
      </c>
      <c r="S146" s="139">
        <v>1.3218137639294412E-2</v>
      </c>
      <c r="T146" s="139">
        <v>5.5442691756415943E-4</v>
      </c>
      <c r="U146" s="139">
        <v>7.8170477347121119E-5</v>
      </c>
      <c r="V146" s="139">
        <v>7.8301619980427253E-3</v>
      </c>
      <c r="W146" s="139">
        <v>3.2239E-3</v>
      </c>
      <c r="X146" s="139">
        <v>5.3958336799999999E-5</v>
      </c>
      <c r="Y146" s="139">
        <v>6.8736667200000002E-5</v>
      </c>
      <c r="Z146" s="139">
        <v>4.1714624099999999E-5</v>
      </c>
      <c r="AA146" s="139">
        <v>7.6276206599999993E-5</v>
      </c>
      <c r="AB146" s="139">
        <v>2.4068583470000001E-4</v>
      </c>
      <c r="AC146" s="139">
        <v>3.2239000000000002E-6</v>
      </c>
      <c r="AD146" s="139">
        <v>1.24E-6</v>
      </c>
      <c r="AE146" s="58"/>
      <c r="AF146" s="144">
        <v>262.93036091968003</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1.7067363019774811</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0.727519627491367</v>
      </c>
      <c r="J148" s="139">
        <v>1.4279703477532748</v>
      </c>
      <c r="K148" s="139">
        <v>1.7978410409871493</v>
      </c>
      <c r="L148" s="139">
        <v>0.15843331014174694</v>
      </c>
      <c r="M148" s="139" t="s">
        <v>428</v>
      </c>
      <c r="N148" s="139">
        <v>5.7355534541536617</v>
      </c>
      <c r="O148" s="139">
        <v>2.4718282629348633E-2</v>
      </c>
      <c r="P148" s="139" t="s">
        <v>428</v>
      </c>
      <c r="Q148" s="139">
        <v>6.5379760601421616E-2</v>
      </c>
      <c r="R148" s="139">
        <v>2.1450006220749809</v>
      </c>
      <c r="S148" s="139">
        <v>47.13097541053763</v>
      </c>
      <c r="T148" s="139">
        <v>0.32682609541795993</v>
      </c>
      <c r="U148" s="139">
        <v>3.5956820819742989E-2</v>
      </c>
      <c r="V148" s="139">
        <v>14.506697741240428</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56836.905244322443</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0.32268626387663069</v>
      </c>
      <c r="J149" s="139">
        <v>0.5975671553270937</v>
      </c>
      <c r="K149" s="139">
        <v>1.1951343106541874</v>
      </c>
      <c r="L149" s="139">
        <v>1.2668423692934394E-2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56836.905244322443</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113.89228160668205</v>
      </c>
      <c r="F152" s="13">
        <f t="shared" ref="F152:AD152" si="2">SUM(F$141, F$151, IF(AND(ISNUMBER(SEARCH($B$4,"AT|BE|CH|GB|IE|LT|LU|NL")),SUM(F$143:F$149)&gt;0),SUM(F$143:F$149)-SUM(F$27:F$33),0))</f>
        <v>116.25462188675384</v>
      </c>
      <c r="G152" s="13">
        <f t="shared" si="2"/>
        <v>15.022091074962111</v>
      </c>
      <c r="H152" s="13">
        <f t="shared" si="2"/>
        <v>129.58813567645799</v>
      </c>
      <c r="I152" s="13">
        <f t="shared" si="2"/>
        <v>13.282071260823441</v>
      </c>
      <c r="J152" s="13">
        <f t="shared" si="2"/>
        <v>23.665292449514002</v>
      </c>
      <c r="K152" s="13">
        <f t="shared" si="2"/>
        <v>61.402067918012754</v>
      </c>
      <c r="L152" s="13">
        <f t="shared" si="2"/>
        <v>2.0366178059330045</v>
      </c>
      <c r="M152" s="13">
        <f t="shared" si="2"/>
        <v>159.32589052039984</v>
      </c>
      <c r="N152" s="13">
        <f t="shared" si="2"/>
        <v>9.222288492741054</v>
      </c>
      <c r="O152" s="13">
        <f t="shared" si="2"/>
        <v>0.31260382519733443</v>
      </c>
      <c r="P152" s="13">
        <f t="shared" si="2"/>
        <v>0.43816779929865796</v>
      </c>
      <c r="Q152" s="13">
        <f t="shared" si="2"/>
        <v>1.4744097940641689</v>
      </c>
      <c r="R152" s="13">
        <f t="shared" si="2"/>
        <v>4.0520836687626858</v>
      </c>
      <c r="S152" s="13">
        <f t="shared" si="2"/>
        <v>55.906200306376327</v>
      </c>
      <c r="T152" s="13">
        <f t="shared" si="2"/>
        <v>4.497904938692824</v>
      </c>
      <c r="U152" s="13">
        <f t="shared" si="2"/>
        <v>3.8782472700740391</v>
      </c>
      <c r="V152" s="13">
        <f t="shared" si="2"/>
        <v>29.85659984107345</v>
      </c>
      <c r="W152" s="13">
        <f t="shared" si="2"/>
        <v>18.881990912787394</v>
      </c>
      <c r="X152" s="13">
        <f t="shared" si="2"/>
        <v>3.1045036545239926</v>
      </c>
      <c r="Y152" s="13">
        <f t="shared" si="2"/>
        <v>5.0634046120134064</v>
      </c>
      <c r="Z152" s="13">
        <f t="shared" si="2"/>
        <v>2.206586841006652</v>
      </c>
      <c r="AA152" s="13">
        <f t="shared" si="2"/>
        <v>1.7835296653683237</v>
      </c>
      <c r="AB152" s="13">
        <f t="shared" si="2"/>
        <v>12.158024772912377</v>
      </c>
      <c r="AC152" s="13">
        <f t="shared" si="2"/>
        <v>2.5729489744311476</v>
      </c>
      <c r="AD152" s="13">
        <f t="shared" si="2"/>
        <v>6.8973205322145725</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-48.238200340585294</v>
      </c>
      <c r="F153" s="140">
        <v>-66.869134532630781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65.654081266096767</v>
      </c>
      <c r="F154" s="13">
        <f>SUM(F$141, F$153, -1 * IF(OR($B$6=2005,$B$6&gt;=2020),SUM(F$99:F$122),0), IF(AND(ISNUMBER(SEARCH($B$4,"AT|BE|CH|GB|IE|LT|LU|NL")),SUM(F$143:F$149)&gt;0),SUM(F$143:F$149)-SUM(F$27:F$33),0))</f>
        <v>49.38548735412305</v>
      </c>
      <c r="G154" s="13">
        <f>SUM(G$141, G$153, IF(AND(ISNUMBER(SEARCH($B$4,"AT|BE|CH|GB|IE|LT|LU|NL")),SUM(G$143:G$149)&gt;0),SUM(G$143:G$149)-SUM(G$27:G$33),0))</f>
        <v>15.022091074962111</v>
      </c>
      <c r="H154" s="13">
        <f>SUM(H$141, H$153, IF(AND(ISNUMBER(SEARCH($B$4,"AT|BE|CH|GB|IE|LT|LU|NL")),SUM(H$143:H$149)&gt;0),SUM(H$143:H$149)-SUM(H$27:H$33),0))</f>
        <v>129.58813567645799</v>
      </c>
      <c r="I154" s="13">
        <f t="shared" ref="I154:AD154" si="3">SUM(I$141, I$153, IF(AND(ISNUMBER(SEARCH($B$4,"AT|BE|CH|GB|IE|LT|LU|NL")),SUM(I$143:I$149)&gt;0),SUM(I$143:I$149)-SUM(I$27:I$33),0))</f>
        <v>13.282071260823441</v>
      </c>
      <c r="J154" s="13">
        <f t="shared" si="3"/>
        <v>23.665292449514002</v>
      </c>
      <c r="K154" s="13">
        <f t="shared" si="3"/>
        <v>61.402067918012754</v>
      </c>
      <c r="L154" s="13">
        <f t="shared" si="3"/>
        <v>2.0366178059330045</v>
      </c>
      <c r="M154" s="13">
        <f t="shared" si="3"/>
        <v>159.32589052039984</v>
      </c>
      <c r="N154" s="13">
        <f t="shared" si="3"/>
        <v>9.222288492741054</v>
      </c>
      <c r="O154" s="13">
        <f t="shared" si="3"/>
        <v>0.31260382519733443</v>
      </c>
      <c r="P154" s="13">
        <f t="shared" si="3"/>
        <v>0.43816779929865796</v>
      </c>
      <c r="Q154" s="13">
        <f t="shared" si="3"/>
        <v>1.4744097940641689</v>
      </c>
      <c r="R154" s="13">
        <f t="shared" si="3"/>
        <v>4.0520836687626858</v>
      </c>
      <c r="S154" s="13">
        <f t="shared" si="3"/>
        <v>55.906200306376327</v>
      </c>
      <c r="T154" s="13">
        <f t="shared" si="3"/>
        <v>4.497904938692824</v>
      </c>
      <c r="U154" s="13">
        <f t="shared" si="3"/>
        <v>3.8782472700740391</v>
      </c>
      <c r="V154" s="13">
        <f t="shared" si="3"/>
        <v>29.85659984107345</v>
      </c>
      <c r="W154" s="13">
        <f t="shared" si="3"/>
        <v>18.881990912787394</v>
      </c>
      <c r="X154" s="13">
        <f t="shared" si="3"/>
        <v>3.1045036545239926</v>
      </c>
      <c r="Y154" s="13">
        <f t="shared" si="3"/>
        <v>5.0634046120134064</v>
      </c>
      <c r="Z154" s="13">
        <f t="shared" si="3"/>
        <v>2.206586841006652</v>
      </c>
      <c r="AA154" s="13">
        <f t="shared" si="3"/>
        <v>1.7835296653683237</v>
      </c>
      <c r="AB154" s="13">
        <f t="shared" si="3"/>
        <v>12.158024772912377</v>
      </c>
      <c r="AC154" s="13">
        <f t="shared" si="3"/>
        <v>2.5729489744311476</v>
      </c>
      <c r="AD154" s="13">
        <f t="shared" si="3"/>
        <v>6.8973205322145725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11.377358476954036</v>
      </c>
      <c r="F157" s="141">
        <v>0.35314208744311915</v>
      </c>
      <c r="G157" s="141">
        <v>0.72274266695046829</v>
      </c>
      <c r="H157" s="141" t="s">
        <v>442</v>
      </c>
      <c r="I157" s="141">
        <v>0.14111498037076647</v>
      </c>
      <c r="J157" s="141">
        <v>0.14111498037076647</v>
      </c>
      <c r="K157" s="141">
        <v>0.14111498037076647</v>
      </c>
      <c r="L157" s="141">
        <v>6.7735190577967896E-2</v>
      </c>
      <c r="M157" s="141">
        <v>3.0496596016181505</v>
      </c>
      <c r="N157" s="141">
        <v>3.0354892108707264E-3</v>
      </c>
      <c r="O157" s="141">
        <v>2.2766169081530447E-4</v>
      </c>
      <c r="P157" s="141">
        <v>4.553233816306089E-3</v>
      </c>
      <c r="Q157" s="141">
        <v>1.1383084540765222E-3</v>
      </c>
      <c r="R157" s="141">
        <v>7.5887230271768167E-3</v>
      </c>
      <c r="S157" s="141">
        <v>8.3475953298944982E-3</v>
      </c>
      <c r="T157" s="141">
        <v>3.0354892108707266E-4</v>
      </c>
      <c r="U157" s="141">
        <v>4.1737976649472491E-3</v>
      </c>
      <c r="V157" s="141">
        <v>1.1003648389406384</v>
      </c>
      <c r="W157" s="141" t="s">
        <v>442</v>
      </c>
      <c r="X157" s="141" t="s">
        <v>442</v>
      </c>
      <c r="Y157" s="141" t="s">
        <v>442</v>
      </c>
      <c r="Z157" s="141" t="s">
        <v>442</v>
      </c>
      <c r="AA157" s="141" t="s">
        <v>442</v>
      </c>
      <c r="AB157" s="141" t="s">
        <v>442</v>
      </c>
      <c r="AC157" s="141" t="s">
        <v>442</v>
      </c>
      <c r="AD157" s="141" t="s">
        <v>442</v>
      </c>
      <c r="AE157" s="58"/>
      <c r="AF157" s="142">
        <v>37943.61513588408</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5.0229749639999988E-2</v>
      </c>
      <c r="F158" s="141">
        <v>2.9584426855499999E-3</v>
      </c>
      <c r="G158" s="141">
        <v>3.1854668049999999E-3</v>
      </c>
      <c r="H158" s="141" t="s">
        <v>442</v>
      </c>
      <c r="I158" s="141">
        <v>4.2377296399999994E-4</v>
      </c>
      <c r="J158" s="141">
        <v>4.2377296399999994E-4</v>
      </c>
      <c r="K158" s="141">
        <v>4.2377296399999994E-4</v>
      </c>
      <c r="L158" s="141">
        <v>2.0341102271999995E-4</v>
      </c>
      <c r="M158" s="141">
        <v>0.11193186581600001</v>
      </c>
      <c r="N158" s="141">
        <v>1.3398023601689258E-5</v>
      </c>
      <c r="O158" s="141">
        <v>1.0048517701266944E-6</v>
      </c>
      <c r="P158" s="141">
        <v>2.0097035402533885E-5</v>
      </c>
      <c r="Q158" s="141">
        <v>5.0242588506334713E-6</v>
      </c>
      <c r="R158" s="141">
        <v>3.3495059004223149E-5</v>
      </c>
      <c r="S158" s="141">
        <v>3.6844564904645463E-5</v>
      </c>
      <c r="T158" s="141">
        <v>1.3398023601689258E-6</v>
      </c>
      <c r="U158" s="141">
        <v>1.8422282452322731E-5</v>
      </c>
      <c r="V158" s="141">
        <v>4.8567835556123564E-3</v>
      </c>
      <c r="W158" s="141" t="s">
        <v>442</v>
      </c>
      <c r="X158" s="141" t="s">
        <v>442</v>
      </c>
      <c r="Y158" s="141" t="s">
        <v>442</v>
      </c>
      <c r="Z158" s="141" t="s">
        <v>442</v>
      </c>
      <c r="AA158" s="141" t="s">
        <v>442</v>
      </c>
      <c r="AB158" s="141" t="s">
        <v>442</v>
      </c>
      <c r="AC158" s="141" t="s">
        <v>442</v>
      </c>
      <c r="AD158" s="141" t="s">
        <v>442</v>
      </c>
      <c r="AE158" s="58"/>
      <c r="AF158" s="143">
        <v>167.47529502111573</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7.5072923971820176</v>
      </c>
      <c r="F159" s="141">
        <v>0.26365750077580535</v>
      </c>
      <c r="G159" s="141">
        <v>0.36299321365456733</v>
      </c>
      <c r="H159" s="141" t="s">
        <v>442</v>
      </c>
      <c r="I159" s="141">
        <v>0.11792695880689991</v>
      </c>
      <c r="J159" s="141">
        <v>0.13864220928840224</v>
      </c>
      <c r="K159" s="141">
        <v>0.13864220928840224</v>
      </c>
      <c r="L159" s="141">
        <v>4.2979084879404689E-2</v>
      </c>
      <c r="M159" s="141">
        <v>0.57861617314360847</v>
      </c>
      <c r="N159" s="141">
        <v>2.0355921098901098E-2</v>
      </c>
      <c r="O159" s="141">
        <v>1.6505347853855545E-3</v>
      </c>
      <c r="P159" s="141">
        <v>4.401088800601108E-3</v>
      </c>
      <c r="Q159" s="141">
        <v>1.4859872474875553E-2</v>
      </c>
      <c r="R159" s="141">
        <v>1.6785665038038883E-2</v>
      </c>
      <c r="S159" s="141">
        <v>0.13822798778059545</v>
      </c>
      <c r="T159" s="141">
        <v>0.57794014520522219</v>
      </c>
      <c r="U159" s="141">
        <v>1.6642976742744432E-2</v>
      </c>
      <c r="V159" s="141">
        <v>0.18154870757959987</v>
      </c>
      <c r="W159" s="141">
        <v>2.4347158876678876E-2</v>
      </c>
      <c r="X159" s="141">
        <v>3.4386984596599979E-4</v>
      </c>
      <c r="Y159" s="141">
        <v>1.7881636742744433E-3</v>
      </c>
      <c r="Z159" s="141">
        <v>1.6505347853855545E-3</v>
      </c>
      <c r="AA159" s="141">
        <v>2.613937007607777E-4</v>
      </c>
      <c r="AB159" s="141">
        <v>4.0439620063867756E-3</v>
      </c>
      <c r="AC159" s="141" t="s">
        <v>442</v>
      </c>
      <c r="AD159" s="141">
        <v>1.3070899295576218E-2</v>
      </c>
      <c r="AE159" s="58"/>
      <c r="AF159" s="143">
        <v>6523.6089517845967</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1.3883240109387673</v>
      </c>
      <c r="X163" s="22">
        <v>9.995932878759124</v>
      </c>
      <c r="Y163" s="22">
        <v>6.525122851412207</v>
      </c>
      <c r="Z163" s="22">
        <v>3.193145225159165</v>
      </c>
      <c r="AA163" s="22">
        <v>3.7484748295346719</v>
      </c>
      <c r="AB163" s="22">
        <v>23.462675784865166</v>
      </c>
      <c r="AC163" s="22" t="s">
        <v>442</v>
      </c>
      <c r="AD163" s="22">
        <v>0.40261396317224252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3E48-9B76-4DB7-82B7-B64E99E544DB}">
  <sheetPr codeName="Sheet3"/>
  <dimension ref="A1:AL170"/>
  <sheetViews>
    <sheetView zoomScale="75" zoomScaleNormal="75" workbookViewId="0">
      <pane xSplit="4" ySplit="13" topLeftCell="E154" activePane="bottomRight" state="frozen"/>
      <selection activeCell="P48" sqref="P48"/>
      <selection pane="topRight" activeCell="P48" sqref="P48"/>
      <selection pane="bottomLeft" activeCell="P48" sqref="P48"/>
      <selection pane="bottomRight"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1991</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46.188000000000002</v>
      </c>
      <c r="F14" s="138">
        <v>0.20904377274309771</v>
      </c>
      <c r="G14" s="138">
        <v>104.93300000000001</v>
      </c>
      <c r="H14" s="138" t="s">
        <v>442</v>
      </c>
      <c r="I14" s="138">
        <v>0.82074290565462227</v>
      </c>
      <c r="J14" s="138">
        <v>1.1925127921077516</v>
      </c>
      <c r="K14" s="138">
        <v>1.5530598656445653</v>
      </c>
      <c r="L14" s="138">
        <v>3.1311711976920328E-2</v>
      </c>
      <c r="M14" s="138">
        <v>17.952773757801882</v>
      </c>
      <c r="N14" s="138">
        <v>0.86455206186112765</v>
      </c>
      <c r="O14" s="138">
        <v>0.12041135709150971</v>
      </c>
      <c r="P14" s="138">
        <v>0.15731344516389756</v>
      </c>
      <c r="Q14" s="138">
        <v>0.82610284330317174</v>
      </c>
      <c r="R14" s="138">
        <v>0.52280799068726047</v>
      </c>
      <c r="S14" s="138">
        <v>0.54888989517075759</v>
      </c>
      <c r="T14" s="138">
        <v>6.4402475509133881</v>
      </c>
      <c r="U14" s="138">
        <v>2.3779883717321408</v>
      </c>
      <c r="V14" s="138">
        <v>3.242940008315486</v>
      </c>
      <c r="W14" s="138">
        <v>0.82568644620079668</v>
      </c>
      <c r="X14" s="138">
        <v>6.2875872328376604E-5</v>
      </c>
      <c r="Y14" s="138">
        <v>2.7676597525711009E-3</v>
      </c>
      <c r="Z14" s="138">
        <v>2.1919153745472951E-3</v>
      </c>
      <c r="AA14" s="138">
        <v>2.6301711390577332E-4</v>
      </c>
      <c r="AB14" s="138">
        <v>5.2854681133525467E-3</v>
      </c>
      <c r="AC14" s="138">
        <v>0.48218591659493715</v>
      </c>
      <c r="AD14" s="138">
        <v>2.3749455593481976E-4</v>
      </c>
      <c r="AE14" s="55"/>
      <c r="AF14" s="147">
        <v>23558.072713199999</v>
      </c>
      <c r="AG14" s="147">
        <v>76731.096352819673</v>
      </c>
      <c r="AH14" s="147">
        <v>32016.489999999998</v>
      </c>
      <c r="AI14" s="147" t="s">
        <v>430</v>
      </c>
      <c r="AJ14" s="147" t="s">
        <v>430</v>
      </c>
      <c r="AK14" s="147" t="s">
        <v>428</v>
      </c>
      <c r="AL14" s="45" t="s">
        <v>49</v>
      </c>
    </row>
    <row r="15" spans="1:38" s="1" customFormat="1" ht="26.25" customHeight="1" thickBot="1" x14ac:dyDescent="0.25">
      <c r="A15" s="65" t="s">
        <v>53</v>
      </c>
      <c r="B15" s="65" t="s">
        <v>54</v>
      </c>
      <c r="C15" s="66" t="s">
        <v>55</v>
      </c>
      <c r="D15" s="67"/>
      <c r="E15" s="138">
        <v>0.46836359049407617</v>
      </c>
      <c r="F15" s="138">
        <v>6.3598098248640001E-3</v>
      </c>
      <c r="G15" s="138">
        <v>0.49287144009558836</v>
      </c>
      <c r="H15" s="138" t="s">
        <v>442</v>
      </c>
      <c r="I15" s="138">
        <v>8.6741515062792006E-3</v>
      </c>
      <c r="J15" s="138">
        <v>1.3584817138644E-2</v>
      </c>
      <c r="K15" s="138">
        <v>1.7782855012260002E-2</v>
      </c>
      <c r="L15" s="138">
        <v>7.0404274377072014E-4</v>
      </c>
      <c r="M15" s="138">
        <v>2.7215777167559994E-2</v>
      </c>
      <c r="N15" s="138">
        <v>6.7656162103560003E-3</v>
      </c>
      <c r="O15" s="138">
        <v>4.8790194282359997E-3</v>
      </c>
      <c r="P15" s="138">
        <v>1.0018966847616002E-3</v>
      </c>
      <c r="Q15" s="138">
        <v>3.8891853915696E-3</v>
      </c>
      <c r="R15" s="138">
        <v>2.3385810469716002E-2</v>
      </c>
      <c r="S15" s="138">
        <v>1.5299300936700002E-2</v>
      </c>
      <c r="T15" s="138">
        <v>0.61860684330881999</v>
      </c>
      <c r="U15" s="138">
        <v>4.9552744958640009E-3</v>
      </c>
      <c r="V15" s="138">
        <v>6.8443422352344005E-2</v>
      </c>
      <c r="W15" s="138">
        <v>1.958700177E-3</v>
      </c>
      <c r="X15" s="138">
        <v>1.1672506956852003E-6</v>
      </c>
      <c r="Y15" s="138">
        <v>4.8879133218719998E-6</v>
      </c>
      <c r="Z15" s="138">
        <v>1.1009494603548E-6</v>
      </c>
      <c r="AA15" s="138">
        <v>1.1009494603548E-6</v>
      </c>
      <c r="AB15" s="138">
        <v>8.2570629382668003E-6</v>
      </c>
      <c r="AC15" s="138" t="s">
        <v>428</v>
      </c>
      <c r="AD15" s="138" t="s">
        <v>428</v>
      </c>
      <c r="AE15" s="55"/>
      <c r="AF15" s="147">
        <v>2614.8659400000006</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0.12866395367456482</v>
      </c>
      <c r="F16" s="138">
        <v>5.1708654719999998E-4</v>
      </c>
      <c r="G16" s="138">
        <v>0.10624854445386889</v>
      </c>
      <c r="H16" s="138" t="s">
        <v>442</v>
      </c>
      <c r="I16" s="138">
        <v>3.5549700120000007E-2</v>
      </c>
      <c r="J16" s="138">
        <v>5.1062296536000008E-2</v>
      </c>
      <c r="K16" s="138">
        <v>5.3001371088000009E-2</v>
      </c>
      <c r="L16" s="138" t="s">
        <v>429</v>
      </c>
      <c r="M16" s="138">
        <v>0.13603364600766452</v>
      </c>
      <c r="N16" s="138">
        <v>1.8098029152000001E-2</v>
      </c>
      <c r="O16" s="138">
        <v>1.0341730944E-3</v>
      </c>
      <c r="P16" s="138">
        <v>1.9390745519999999E-2</v>
      </c>
      <c r="Q16" s="138">
        <v>7.1099400240000003E-3</v>
      </c>
      <c r="R16" s="138">
        <v>3.6842416488000007E-3</v>
      </c>
      <c r="S16" s="138">
        <v>1.6158954600000001E-2</v>
      </c>
      <c r="T16" s="138">
        <v>3.3610625568000004E-3</v>
      </c>
      <c r="U16" s="138">
        <v>1.8744387336000002E-3</v>
      </c>
      <c r="V16" s="138">
        <v>2.9732476464000002E-2</v>
      </c>
      <c r="W16" s="138">
        <v>1.6805312784E-2</v>
      </c>
      <c r="X16" s="138">
        <v>1.8744387336E-7</v>
      </c>
      <c r="Y16" s="138">
        <v>1.9390745520000001E-9</v>
      </c>
      <c r="Z16" s="138">
        <v>6.4635818400000007E-10</v>
      </c>
      <c r="AA16" s="138">
        <v>6.4635818400000007E-10</v>
      </c>
      <c r="AB16" s="138">
        <v>1.9067566428000001E-7</v>
      </c>
      <c r="AC16" s="138" t="s">
        <v>429</v>
      </c>
      <c r="AD16" s="138" t="s">
        <v>429</v>
      </c>
      <c r="AE16" s="55"/>
      <c r="AF16" s="147" t="s">
        <v>429</v>
      </c>
      <c r="AG16" s="147">
        <v>646.35818400000005</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5.9366972175159136E-3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2.0998721824838329</v>
      </c>
      <c r="F18" s="138">
        <v>0.12703866455736773</v>
      </c>
      <c r="G18" s="138">
        <v>13.656750566940314</v>
      </c>
      <c r="H18" s="138" t="s">
        <v>442</v>
      </c>
      <c r="I18" s="138">
        <v>0.16783003141036515</v>
      </c>
      <c r="J18" s="138">
        <v>0.21842191416640028</v>
      </c>
      <c r="K18" s="138">
        <v>0.27913217347364244</v>
      </c>
      <c r="L18" s="138">
        <v>9.3528872065770902E-2</v>
      </c>
      <c r="M18" s="138">
        <v>0.43733471736626484</v>
      </c>
      <c r="N18" s="138">
        <v>0.16184098245128778</v>
      </c>
      <c r="O18" s="138">
        <v>3.0347970697217523E-3</v>
      </c>
      <c r="P18" s="138">
        <v>1.6189375842364337E-3</v>
      </c>
      <c r="Q18" s="138">
        <v>1.0152725963472614E-2</v>
      </c>
      <c r="R18" s="138">
        <v>0.12947486370358552</v>
      </c>
      <c r="S18" s="138">
        <v>7.2828214138323563E-2</v>
      </c>
      <c r="T18" s="138">
        <v>2.6298486111278478</v>
      </c>
      <c r="U18" s="138">
        <v>1.0338177969873531E-3</v>
      </c>
      <c r="V18" s="138">
        <v>8.1298664574270194E-2</v>
      </c>
      <c r="W18" s="138">
        <v>1.4165727171689837E-2</v>
      </c>
      <c r="X18" s="138">
        <v>1.9224915447293347E-2</v>
      </c>
      <c r="Y18" s="138">
        <v>0.15177564826810541</v>
      </c>
      <c r="Z18" s="138">
        <v>1.7201240137051946E-2</v>
      </c>
      <c r="AA18" s="138">
        <v>1.5177564826810538E-2</v>
      </c>
      <c r="AB18" s="138">
        <v>0.20337936867926126</v>
      </c>
      <c r="AC18" s="138" t="s">
        <v>430</v>
      </c>
      <c r="AD18" s="138" t="s">
        <v>430</v>
      </c>
      <c r="AE18" s="55"/>
      <c r="AF18" s="147">
        <v>10496.724246457432</v>
      </c>
      <c r="AG18" s="147" t="s">
        <v>430</v>
      </c>
      <c r="AH18" s="147">
        <v>745.77835019730867</v>
      </c>
      <c r="AI18" s="147" t="s">
        <v>430</v>
      </c>
      <c r="AJ18" s="147" t="s">
        <v>430</v>
      </c>
      <c r="AK18" s="147" t="s">
        <v>428</v>
      </c>
      <c r="AL18" s="45" t="s">
        <v>49</v>
      </c>
    </row>
    <row r="19" spans="1:38" s="2" customFormat="1" ht="26.25" customHeight="1" thickBot="1" x14ac:dyDescent="0.25">
      <c r="A19" s="65" t="s">
        <v>53</v>
      </c>
      <c r="B19" s="65" t="s">
        <v>62</v>
      </c>
      <c r="C19" s="66" t="s">
        <v>63</v>
      </c>
      <c r="D19" s="67"/>
      <c r="E19" s="138">
        <v>0.47482190869098212</v>
      </c>
      <c r="F19" s="138">
        <v>0.10889315515833134</v>
      </c>
      <c r="G19" s="138">
        <v>1.7032949547858811</v>
      </c>
      <c r="H19" s="138" t="s">
        <v>442</v>
      </c>
      <c r="I19" s="138">
        <v>3.335027379132393E-2</v>
      </c>
      <c r="J19" s="138">
        <v>4.2525948208554924E-2</v>
      </c>
      <c r="K19" s="138">
        <v>5.3536757509232119E-2</v>
      </c>
      <c r="L19" s="138">
        <v>1.7079468251621339E-2</v>
      </c>
      <c r="M19" s="138">
        <v>0.18756680331142234</v>
      </c>
      <c r="N19" s="138">
        <v>2.9405460738163629E-2</v>
      </c>
      <c r="O19" s="138">
        <v>5.5408340528131526E-4</v>
      </c>
      <c r="P19" s="138">
        <v>2.3092776368180742E-3</v>
      </c>
      <c r="Q19" s="138">
        <v>2.2287949109412826E-3</v>
      </c>
      <c r="R19" s="138">
        <v>2.3540902311685701E-2</v>
      </c>
      <c r="S19" s="138">
        <v>1.32232063215275E-2</v>
      </c>
      <c r="T19" s="138">
        <v>0.47718624549958594</v>
      </c>
      <c r="U19" s="138">
        <v>4.1183630429176871E-4</v>
      </c>
      <c r="V19" s="138">
        <v>1.7554797268283701E-2</v>
      </c>
      <c r="W19" s="138">
        <v>2.5691888368246773E-3</v>
      </c>
      <c r="X19" s="138">
        <v>3.4867562785477766E-3</v>
      </c>
      <c r="Y19" s="138">
        <v>2.7527023251692977E-2</v>
      </c>
      <c r="Z19" s="138">
        <v>3.1197293018585372E-3</v>
      </c>
      <c r="AA19" s="138">
        <v>2.7527023251692974E-3</v>
      </c>
      <c r="AB19" s="138">
        <v>3.6886211157268589E-2</v>
      </c>
      <c r="AC19" s="138" t="s">
        <v>430</v>
      </c>
      <c r="AD19" s="138" t="s">
        <v>430</v>
      </c>
      <c r="AE19" s="55"/>
      <c r="AF19" s="147">
        <v>2001.8217886004843</v>
      </c>
      <c r="AG19" s="147" t="s">
        <v>430</v>
      </c>
      <c r="AH19" s="147">
        <v>3769.9133697965558</v>
      </c>
      <c r="AI19" s="147" t="s">
        <v>430</v>
      </c>
      <c r="AJ19" s="147" t="s">
        <v>430</v>
      </c>
      <c r="AK19" s="147" t="s">
        <v>428</v>
      </c>
      <c r="AL19" s="45" t="s">
        <v>49</v>
      </c>
    </row>
    <row r="20" spans="1:38" s="2" customFormat="1" ht="26.25" customHeight="1" thickBot="1" x14ac:dyDescent="0.25">
      <c r="A20" s="65" t="s">
        <v>53</v>
      </c>
      <c r="B20" s="65" t="s">
        <v>64</v>
      </c>
      <c r="C20" s="66" t="s">
        <v>65</v>
      </c>
      <c r="D20" s="67"/>
      <c r="E20" s="138">
        <v>4.8303763098750362E-2</v>
      </c>
      <c r="F20" s="138">
        <v>6.6658737400434034E-3</v>
      </c>
      <c r="G20" s="138">
        <v>0.13182986466605046</v>
      </c>
      <c r="H20" s="138" t="s">
        <v>442</v>
      </c>
      <c r="I20" s="138">
        <v>6.6252660634204463E-3</v>
      </c>
      <c r="J20" s="138">
        <v>8.6051118791513649E-3</v>
      </c>
      <c r="K20" s="138">
        <v>1.0980926858028466E-2</v>
      </c>
      <c r="L20" s="138">
        <v>3.6624260623310729E-3</v>
      </c>
      <c r="M20" s="138">
        <v>1.9250909184493663E-2</v>
      </c>
      <c r="N20" s="138">
        <v>6.3368008713473875E-3</v>
      </c>
      <c r="O20" s="138">
        <v>1.1889664302636476E-4</v>
      </c>
      <c r="P20" s="138">
        <v>1.031333658204465E-4</v>
      </c>
      <c r="Q20" s="138">
        <v>4.0773517231392951E-4</v>
      </c>
      <c r="R20" s="138">
        <v>5.0699348694629564E-3</v>
      </c>
      <c r="S20" s="138">
        <v>2.8512838908908828E-3</v>
      </c>
      <c r="T20" s="138">
        <v>0.10295351199919951</v>
      </c>
      <c r="U20" s="138">
        <v>4.6421201631911005E-5</v>
      </c>
      <c r="V20" s="138">
        <v>3.2536451720940134E-3</v>
      </c>
      <c r="W20" s="138">
        <v>5.5435682840465693E-4</v>
      </c>
      <c r="X20" s="138">
        <v>7.523414099777487E-4</v>
      </c>
      <c r="Y20" s="138">
        <v>5.9395374471927533E-3</v>
      </c>
      <c r="Z20" s="138">
        <v>6.7314757734851201E-4</v>
      </c>
      <c r="AA20" s="138">
        <v>5.9395374471927533E-4</v>
      </c>
      <c r="AB20" s="138">
        <v>7.9589801792382883E-3</v>
      </c>
      <c r="AC20" s="138" t="s">
        <v>430</v>
      </c>
      <c r="AD20" s="138" t="s">
        <v>430</v>
      </c>
      <c r="AE20" s="55"/>
      <c r="AF20" s="147">
        <v>396.56461799970305</v>
      </c>
      <c r="AG20" s="147" t="s">
        <v>430</v>
      </c>
      <c r="AH20" s="147">
        <v>117.06463682393995</v>
      </c>
      <c r="AI20" s="147" t="s">
        <v>430</v>
      </c>
      <c r="AJ20" s="147" t="s">
        <v>430</v>
      </c>
      <c r="AK20" s="147" t="s">
        <v>428</v>
      </c>
      <c r="AL20" s="45" t="s">
        <v>49</v>
      </c>
    </row>
    <row r="21" spans="1:38" s="2" customFormat="1" ht="26.25" customHeight="1" thickBot="1" x14ac:dyDescent="0.25">
      <c r="A21" s="65" t="s">
        <v>53</v>
      </c>
      <c r="B21" s="65" t="s">
        <v>66</v>
      </c>
      <c r="C21" s="66" t="s">
        <v>67</v>
      </c>
      <c r="D21" s="67"/>
      <c r="E21" s="138">
        <v>1.6022081556294712</v>
      </c>
      <c r="F21" s="138">
        <v>0.43659771633574729</v>
      </c>
      <c r="G21" s="138">
        <v>9.4333243129464428</v>
      </c>
      <c r="H21" s="138" t="s">
        <v>442</v>
      </c>
      <c r="I21" s="138">
        <v>0.38959245149461741</v>
      </c>
      <c r="J21" s="138">
        <v>0.44717609634776834</v>
      </c>
      <c r="K21" s="138">
        <v>0.50683062476406615</v>
      </c>
      <c r="L21" s="138">
        <v>8.2450389160166143E-2</v>
      </c>
      <c r="M21" s="138">
        <v>2.7793074990948932</v>
      </c>
      <c r="N21" s="138">
        <v>0.44583799436963378</v>
      </c>
      <c r="O21" s="138">
        <v>6.5927532758409835E-3</v>
      </c>
      <c r="P21" s="138">
        <v>2.3756318027240098E-2</v>
      </c>
      <c r="Q21" s="138">
        <v>1.7617721582219081E-2</v>
      </c>
      <c r="R21" s="138">
        <v>0.12378229223885395</v>
      </c>
      <c r="S21" s="138">
        <v>9.4222189078719432E-2</v>
      </c>
      <c r="T21" s="138">
        <v>1.863416037142432</v>
      </c>
      <c r="U21" s="138">
        <v>5.545346196040973E-3</v>
      </c>
      <c r="V21" s="138">
        <v>0.55810492793088906</v>
      </c>
      <c r="W21" s="138">
        <v>0.52636633826737789</v>
      </c>
      <c r="X21" s="138">
        <v>0.12767209418811939</v>
      </c>
      <c r="Y21" s="138">
        <v>0.25395032100648507</v>
      </c>
      <c r="Z21" s="138">
        <v>7.1479294305455146E-2</v>
      </c>
      <c r="AA21" s="138">
        <v>5.672842436074492E-2</v>
      </c>
      <c r="AB21" s="138">
        <v>0.50983013386080456</v>
      </c>
      <c r="AC21" s="138">
        <v>2.1361642506946689E-3</v>
      </c>
      <c r="AD21" s="138">
        <v>0.42258443454531247</v>
      </c>
      <c r="AE21" s="55"/>
      <c r="AF21" s="147">
        <v>7546.3425128467488</v>
      </c>
      <c r="AG21" s="147">
        <v>2485.7487914430144</v>
      </c>
      <c r="AH21" s="147">
        <v>5819.4913373286236</v>
      </c>
      <c r="AI21" s="147" t="s">
        <v>430</v>
      </c>
      <c r="AJ21" s="147" t="s">
        <v>430</v>
      </c>
      <c r="AK21" s="147" t="s">
        <v>428</v>
      </c>
      <c r="AL21" s="45" t="s">
        <v>49</v>
      </c>
    </row>
    <row r="22" spans="1:38" s="2" customFormat="1" ht="26.25" customHeight="1" thickBot="1" x14ac:dyDescent="0.25">
      <c r="A22" s="65" t="s">
        <v>53</v>
      </c>
      <c r="B22" s="69" t="s">
        <v>68</v>
      </c>
      <c r="C22" s="66" t="s">
        <v>69</v>
      </c>
      <c r="D22" s="67"/>
      <c r="E22" s="138">
        <v>3.1305277759234085</v>
      </c>
      <c r="F22" s="138">
        <v>0.58107892849933795</v>
      </c>
      <c r="G22" s="138">
        <v>2.1781351019940924</v>
      </c>
      <c r="H22" s="138" t="s">
        <v>442</v>
      </c>
      <c r="I22" s="138">
        <v>0.62731927265197585</v>
      </c>
      <c r="J22" s="138">
        <v>0.70673681813899891</v>
      </c>
      <c r="K22" s="138">
        <v>0.75951184900012902</v>
      </c>
      <c r="L22" s="138">
        <v>5.9659325463964026E-2</v>
      </c>
      <c r="M22" s="138">
        <v>5.3884453790883624</v>
      </c>
      <c r="N22" s="138">
        <v>3.057785311189953E-2</v>
      </c>
      <c r="O22" s="138">
        <v>3.7567870982265299E-3</v>
      </c>
      <c r="P22" s="138">
        <v>2.2014675279825462E-2</v>
      </c>
      <c r="Q22" s="138">
        <v>3.9501087975239678E-2</v>
      </c>
      <c r="R22" s="138">
        <v>7.7534296678253956E-2</v>
      </c>
      <c r="S22" s="138">
        <v>0.10290807522454734</v>
      </c>
      <c r="T22" s="138">
        <v>0.45781226909486217</v>
      </c>
      <c r="U22" s="138">
        <v>3.633839917680947E-2</v>
      </c>
      <c r="V22" s="138">
        <v>0.61779221675698814</v>
      </c>
      <c r="W22" s="138">
        <v>7.9290813701864624E-3</v>
      </c>
      <c r="X22" s="138">
        <v>2.9278499404030542E-3</v>
      </c>
      <c r="Y22" s="138">
        <v>2.2782500469042375E-2</v>
      </c>
      <c r="Z22" s="138">
        <v>2.6464934373407602E-3</v>
      </c>
      <c r="AA22" s="138">
        <v>2.2996156749470805E-3</v>
      </c>
      <c r="AB22" s="138">
        <v>3.0656459521733272E-2</v>
      </c>
      <c r="AC22" s="138">
        <v>6.5521259331385905E-3</v>
      </c>
      <c r="AD22" s="138">
        <v>0.14671064589419017</v>
      </c>
      <c r="AE22" s="55"/>
      <c r="AF22" s="147">
        <v>2470.9534722600379</v>
      </c>
      <c r="AG22" s="147">
        <v>5609.164137709794</v>
      </c>
      <c r="AH22" s="147">
        <v>2409.8608979381606</v>
      </c>
      <c r="AI22" s="147" t="s">
        <v>430</v>
      </c>
      <c r="AJ22" s="147" t="s">
        <v>430</v>
      </c>
      <c r="AK22" s="147" t="s">
        <v>428</v>
      </c>
      <c r="AL22" s="45" t="s">
        <v>49</v>
      </c>
    </row>
    <row r="23" spans="1:38" s="2" customFormat="1" ht="26.25" customHeight="1" thickBot="1" x14ac:dyDescent="0.25">
      <c r="A23" s="65" t="s">
        <v>70</v>
      </c>
      <c r="B23" s="69" t="s">
        <v>393</v>
      </c>
      <c r="C23" s="66" t="s">
        <v>389</v>
      </c>
      <c r="D23" s="112"/>
      <c r="E23" s="138">
        <v>2.6126380470942627</v>
      </c>
      <c r="F23" s="138">
        <v>0.27039991066343821</v>
      </c>
      <c r="G23" s="138">
        <v>0.47990018775528764</v>
      </c>
      <c r="H23" s="138">
        <v>6.4056834033387783E-4</v>
      </c>
      <c r="I23" s="138">
        <v>0.16846947350780986</v>
      </c>
      <c r="J23" s="138">
        <v>0.16846947350780986</v>
      </c>
      <c r="K23" s="138">
        <v>0.16846947350780986</v>
      </c>
      <c r="L23" s="138">
        <v>0.10457278155950556</v>
      </c>
      <c r="M23" s="138">
        <v>0.86268541234465002</v>
      </c>
      <c r="N23" s="138">
        <v>5.5483799436986794E-2</v>
      </c>
      <c r="O23" s="138">
        <v>8.0071042541734734E-4</v>
      </c>
      <c r="P23" s="138">
        <v>3.467737464811675E-4</v>
      </c>
      <c r="Q23" s="138">
        <v>3.4677374648116746E-3</v>
      </c>
      <c r="R23" s="138">
        <v>4.0035521270867366E-3</v>
      </c>
      <c r="S23" s="138">
        <v>0.13612077232094905</v>
      </c>
      <c r="T23" s="138">
        <v>5.6049729779214311E-3</v>
      </c>
      <c r="U23" s="138">
        <v>8.0071042541734734E-4</v>
      </c>
      <c r="V23" s="138">
        <v>8.0071042541734735E-2</v>
      </c>
      <c r="W23" s="138">
        <v>4.854832450736344E-3</v>
      </c>
      <c r="X23" s="138">
        <v>2.4021312762520421E-3</v>
      </c>
      <c r="Y23" s="138">
        <v>4.0035521270867366E-3</v>
      </c>
      <c r="Z23" s="138">
        <v>5.8951536901798475E-3</v>
      </c>
      <c r="AA23" s="138">
        <v>5.2016061972175124E-3</v>
      </c>
      <c r="AB23" s="138">
        <v>1.7502443290736136E-2</v>
      </c>
      <c r="AC23" s="138">
        <v>0</v>
      </c>
      <c r="AD23" s="138">
        <v>0</v>
      </c>
      <c r="AE23" s="55"/>
      <c r="AF23" s="147">
        <v>3467.7374648116747</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1.3988176665155445</v>
      </c>
      <c r="F24" s="138">
        <v>0.4397834640804173</v>
      </c>
      <c r="G24" s="138">
        <v>5.3400406609036448</v>
      </c>
      <c r="H24" s="138">
        <v>7.8002570766100676E-2</v>
      </c>
      <c r="I24" s="138">
        <v>0.36572973801867203</v>
      </c>
      <c r="J24" s="138">
        <v>0.40889074220001581</v>
      </c>
      <c r="K24" s="138">
        <v>0.45952619460403432</v>
      </c>
      <c r="L24" s="138">
        <v>9.1695174557889586E-2</v>
      </c>
      <c r="M24" s="138">
        <v>2.3397119463641802</v>
      </c>
      <c r="N24" s="138">
        <v>0.31676593615995235</v>
      </c>
      <c r="O24" s="138">
        <v>3.6920609429897805E-2</v>
      </c>
      <c r="P24" s="138">
        <v>1.3872824042887161E-2</v>
      </c>
      <c r="Q24" s="138">
        <v>1.1469626467265953E-2</v>
      </c>
      <c r="R24" s="138">
        <v>0.14930253092159648</v>
      </c>
      <c r="S24" s="138">
        <v>7.7688300199547991E-2</v>
      </c>
      <c r="T24" s="138">
        <v>1.5472789618264922</v>
      </c>
      <c r="U24" s="138">
        <v>4.2273482793816798E-3</v>
      </c>
      <c r="V24" s="138">
        <v>1.5836603406341749</v>
      </c>
      <c r="W24" s="138">
        <v>0.2866893992171457</v>
      </c>
      <c r="X24" s="138">
        <v>6.7970597394322971E-2</v>
      </c>
      <c r="Y24" s="138">
        <v>0.16302717713771187</v>
      </c>
      <c r="Z24" s="138">
        <v>3.9482516781312718E-2</v>
      </c>
      <c r="AA24" s="138">
        <v>3.0750975388935529E-2</v>
      </c>
      <c r="AB24" s="138">
        <v>0.30123126670228306</v>
      </c>
      <c r="AC24" s="138">
        <v>2.9699244661898251E-3</v>
      </c>
      <c r="AD24" s="138">
        <v>0.19543259918820841</v>
      </c>
      <c r="AE24" s="55"/>
      <c r="AF24" s="147">
        <v>7120.7513289228846</v>
      </c>
      <c r="AG24" s="147">
        <v>1149.3579798206479</v>
      </c>
      <c r="AH24" s="147">
        <v>3945.7613790512992</v>
      </c>
      <c r="AI24" s="147">
        <v>2545</v>
      </c>
      <c r="AJ24" s="147" t="s">
        <v>430</v>
      </c>
      <c r="AK24" s="147" t="s">
        <v>428</v>
      </c>
      <c r="AL24" s="45" t="s">
        <v>49</v>
      </c>
    </row>
    <row r="25" spans="1:38" s="2" customFormat="1" ht="26.25" customHeight="1" thickBot="1" x14ac:dyDescent="0.25">
      <c r="A25" s="65" t="s">
        <v>73</v>
      </c>
      <c r="B25" s="69" t="s">
        <v>74</v>
      </c>
      <c r="C25" s="71" t="s">
        <v>75</v>
      </c>
      <c r="D25" s="67"/>
      <c r="E25" s="138">
        <v>0.85467695806019717</v>
      </c>
      <c r="F25" s="138">
        <v>0.10411885146935423</v>
      </c>
      <c r="G25" s="138">
        <v>5.6114030584908436E-2</v>
      </c>
      <c r="H25" s="138" t="s">
        <v>442</v>
      </c>
      <c r="I25" s="138">
        <v>7.1687501102454419E-3</v>
      </c>
      <c r="J25" s="138">
        <v>7.1687501102454419E-3</v>
      </c>
      <c r="K25" s="138">
        <v>7.1687501102454419E-3</v>
      </c>
      <c r="L25" s="138">
        <v>3.4410000529178121E-3</v>
      </c>
      <c r="M25" s="138">
        <v>0.7601570211681552</v>
      </c>
      <c r="N25" s="138">
        <v>2.3567656376915363E-4</v>
      </c>
      <c r="O25" s="138">
        <v>1.7675742282686522E-5</v>
      </c>
      <c r="P25" s="138">
        <v>3.5351484565373039E-4</v>
      </c>
      <c r="Q25" s="138">
        <v>8.8378711413432599E-5</v>
      </c>
      <c r="R25" s="138">
        <v>5.8919140942288414E-4</v>
      </c>
      <c r="S25" s="138">
        <v>6.4811055036517252E-4</v>
      </c>
      <c r="T25" s="138">
        <v>2.3567656376915365E-5</v>
      </c>
      <c r="U25" s="138">
        <v>3.2405527518258626E-4</v>
      </c>
      <c r="V25" s="138">
        <v>8.5432754366318184E-2</v>
      </c>
      <c r="W25" s="138" t="s">
        <v>442</v>
      </c>
      <c r="X25" s="138" t="s">
        <v>442</v>
      </c>
      <c r="Y25" s="138" t="s">
        <v>442</v>
      </c>
      <c r="Z25" s="138" t="s">
        <v>442</v>
      </c>
      <c r="AA25" s="138" t="s">
        <v>442</v>
      </c>
      <c r="AB25" s="138" t="s">
        <v>442</v>
      </c>
      <c r="AC25" s="138" t="s">
        <v>428</v>
      </c>
      <c r="AD25" s="138" t="s">
        <v>428</v>
      </c>
      <c r="AE25" s="55"/>
      <c r="AF25" s="147">
        <v>2945.9570471144202</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7.2385758876698E-2</v>
      </c>
      <c r="F26" s="138">
        <v>5.3518007469009581E-3</v>
      </c>
      <c r="G26" s="138">
        <v>4.4515405922462481E-3</v>
      </c>
      <c r="H26" s="138" t="s">
        <v>442</v>
      </c>
      <c r="I26" s="138">
        <v>3.9756880244345082E-4</v>
      </c>
      <c r="J26" s="138">
        <v>3.9756880244345082E-4</v>
      </c>
      <c r="K26" s="138">
        <v>3.9756880244345082E-4</v>
      </c>
      <c r="L26" s="138">
        <v>1.9083302517285637E-4</v>
      </c>
      <c r="M26" s="138">
        <v>4.9985811830412182E-2</v>
      </c>
      <c r="N26" s="138">
        <v>0.7302623140173522</v>
      </c>
      <c r="O26" s="138">
        <v>3.3716316996017368E-6</v>
      </c>
      <c r="P26" s="138">
        <v>3.6628709463732848E-5</v>
      </c>
      <c r="Q26" s="138">
        <v>7.3118943470652869E-6</v>
      </c>
      <c r="R26" s="138">
        <v>5.2977811370372362E-5</v>
      </c>
      <c r="S26" s="138">
        <v>5.5884105714956763E-5</v>
      </c>
      <c r="T26" s="138">
        <v>4.1346535868903658E-6</v>
      </c>
      <c r="U26" s="138">
        <v>2.5924543423516118E-5</v>
      </c>
      <c r="V26" s="138">
        <v>6.8152377430436154E-3</v>
      </c>
      <c r="W26" s="138" t="s">
        <v>442</v>
      </c>
      <c r="X26" s="138" t="s">
        <v>442</v>
      </c>
      <c r="Y26" s="138" t="s">
        <v>442</v>
      </c>
      <c r="Z26" s="138" t="s">
        <v>442</v>
      </c>
      <c r="AA26" s="138" t="s">
        <v>442</v>
      </c>
      <c r="AB26" s="138" t="s">
        <v>442</v>
      </c>
      <c r="AC26" s="138" t="s">
        <v>428</v>
      </c>
      <c r="AD26" s="138" t="s">
        <v>428</v>
      </c>
      <c r="AE26" s="55"/>
      <c r="AF26" s="147">
        <v>233.88830213488066</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38.199759776643731</v>
      </c>
      <c r="F27" s="138">
        <v>24.898742176217308</v>
      </c>
      <c r="G27" s="138">
        <v>2.1315715309534409</v>
      </c>
      <c r="H27" s="138">
        <v>3.3252368002449711E-2</v>
      </c>
      <c r="I27" s="138">
        <v>0.4901428377878001</v>
      </c>
      <c r="J27" s="138">
        <v>0.49014283778780038</v>
      </c>
      <c r="K27" s="138">
        <v>0.49014283778780043</v>
      </c>
      <c r="L27" s="138">
        <v>0.21117207398329166</v>
      </c>
      <c r="M27" s="138">
        <v>225.7426901002454</v>
      </c>
      <c r="N27" s="138">
        <v>121.15806312733672</v>
      </c>
      <c r="O27" s="138">
        <v>1.7564631990425527E-4</v>
      </c>
      <c r="P27" s="138">
        <v>7.9755330693269694E-3</v>
      </c>
      <c r="Q27" s="138">
        <v>2.6614882508431799E-4</v>
      </c>
      <c r="R27" s="138">
        <v>6.2750377051220153E-3</v>
      </c>
      <c r="S27" s="138">
        <v>4.4423623745578344E-3</v>
      </c>
      <c r="T27" s="138">
        <v>1.979742500479911E-3</v>
      </c>
      <c r="U27" s="138">
        <v>1.8100501036012512E-4</v>
      </c>
      <c r="V27" s="138">
        <v>3.0026587423096739E-2</v>
      </c>
      <c r="W27" s="138">
        <v>0.4932955</v>
      </c>
      <c r="X27" s="138">
        <v>1.11261735118E-2</v>
      </c>
      <c r="Y27" s="138">
        <v>1.7747874596E-2</v>
      </c>
      <c r="Z27" s="138">
        <v>7.8992216947000003E-3</v>
      </c>
      <c r="AA27" s="138">
        <v>1.93598577984E-2</v>
      </c>
      <c r="AB27" s="138">
        <v>5.6133127600899994E-2</v>
      </c>
      <c r="AC27" s="138">
        <v>4.9329560000000003E-4</v>
      </c>
      <c r="AD27" s="138">
        <v>1.027773E-4</v>
      </c>
      <c r="AE27" s="55"/>
      <c r="AF27" s="147">
        <v>43219.13455435144</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4.1874474561446435</v>
      </c>
      <c r="F28" s="138">
        <v>0.98889645184257646</v>
      </c>
      <c r="G28" s="138">
        <v>0.83110350842014158</v>
      </c>
      <c r="H28" s="138">
        <v>3.7402378976975435E-3</v>
      </c>
      <c r="I28" s="138">
        <v>0.9041753300396248</v>
      </c>
      <c r="J28" s="138">
        <v>0.9041753300396248</v>
      </c>
      <c r="K28" s="138">
        <v>0.90417533003962491</v>
      </c>
      <c r="L28" s="138">
        <v>0.42391979549850839</v>
      </c>
      <c r="M28" s="138">
        <v>10.477135823031718</v>
      </c>
      <c r="N28" s="138">
        <v>5.5459834578131435</v>
      </c>
      <c r="O28" s="138">
        <v>1.7209199740409756E-5</v>
      </c>
      <c r="P28" s="138">
        <v>1.3370033235435778E-3</v>
      </c>
      <c r="Q28" s="138">
        <v>3.0521024689300668E-5</v>
      </c>
      <c r="R28" s="138">
        <v>1.8459911386189372E-3</v>
      </c>
      <c r="S28" s="138">
        <v>1.2486291835587624E-3</v>
      </c>
      <c r="T28" s="138">
        <v>1.2729742083442179E-4</v>
      </c>
      <c r="U28" s="138">
        <v>2.6623649897781813E-5</v>
      </c>
      <c r="V28" s="138">
        <v>4.6753357378551607E-3</v>
      </c>
      <c r="W28" s="138">
        <v>2.1030800000000002E-2</v>
      </c>
      <c r="X28" s="138">
        <v>4.8848125608000007E-3</v>
      </c>
      <c r="Y28" s="138">
        <v>5.6594411766999995E-3</v>
      </c>
      <c r="Z28" s="138">
        <v>4.2292187128000003E-3</v>
      </c>
      <c r="AA28" s="138">
        <v>4.8634270434999996E-3</v>
      </c>
      <c r="AB28" s="138">
        <v>1.96368994938E-2</v>
      </c>
      <c r="AC28" s="138">
        <v>2.1030899999999999E-5</v>
      </c>
      <c r="AD28" s="138">
        <v>1.6764699999999999E-5</v>
      </c>
      <c r="AE28" s="55"/>
      <c r="AF28" s="147">
        <v>9908.0086094874623</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15.001445668901368</v>
      </c>
      <c r="F29" s="138">
        <v>0.92673083242773635</v>
      </c>
      <c r="G29" s="138">
        <v>1.3951595029419139</v>
      </c>
      <c r="H29" s="138">
        <v>4.5982059930649178E-3</v>
      </c>
      <c r="I29" s="138">
        <v>0.53226070641691914</v>
      </c>
      <c r="J29" s="138">
        <v>0.53226070641691903</v>
      </c>
      <c r="K29" s="138">
        <v>0.53226070641691914</v>
      </c>
      <c r="L29" s="138">
        <v>0.26612763278199802</v>
      </c>
      <c r="M29" s="138">
        <v>3.2929421476776768</v>
      </c>
      <c r="N29" s="138">
        <v>0.64127960172684872</v>
      </c>
      <c r="O29" s="138">
        <v>1.822793458688453E-5</v>
      </c>
      <c r="P29" s="138">
        <v>1.8758438662018595E-3</v>
      </c>
      <c r="Q29" s="138">
        <v>3.6005331573705854E-5</v>
      </c>
      <c r="R29" s="138">
        <v>2.9739499645528625E-3</v>
      </c>
      <c r="S29" s="138">
        <v>1.9955361620932702E-3</v>
      </c>
      <c r="T29" s="138">
        <v>7.966980234848618E-5</v>
      </c>
      <c r="U29" s="138">
        <v>3.5554793973642656E-5</v>
      </c>
      <c r="V29" s="138">
        <v>6.3863467872537797E-3</v>
      </c>
      <c r="W29" s="138">
        <v>0.10050400000000001</v>
      </c>
      <c r="X29" s="138">
        <v>1.4357740314000001E-3</v>
      </c>
      <c r="Y29" s="138">
        <v>8.6944094128000009E-3</v>
      </c>
      <c r="Z29" s="138">
        <v>9.7154042794999999E-3</v>
      </c>
      <c r="AA29" s="138">
        <v>2.2334262712000001E-3</v>
      </c>
      <c r="AB29" s="138">
        <v>2.2079013994900001E-2</v>
      </c>
      <c r="AC29" s="138">
        <v>1.7388799999999999E-5</v>
      </c>
      <c r="AD29" s="138">
        <v>1.7388799999999999E-5</v>
      </c>
      <c r="AE29" s="55"/>
      <c r="AF29" s="147">
        <v>15199.680344079556</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2.3949837077598075E-2</v>
      </c>
      <c r="F30" s="138">
        <v>0.16937401308425692</v>
      </c>
      <c r="G30" s="138">
        <v>4.9646144786280105E-3</v>
      </c>
      <c r="H30" s="138">
        <v>1.4046742678184703E-4</v>
      </c>
      <c r="I30" s="138">
        <v>3.4035353663648838E-3</v>
      </c>
      <c r="J30" s="138">
        <v>3.4035353663648842E-3</v>
      </c>
      <c r="K30" s="138">
        <v>3.4035353663648829E-3</v>
      </c>
      <c r="L30" s="138">
        <v>4.3683807449278894E-4</v>
      </c>
      <c r="M30" s="138">
        <v>1.4025633683907774</v>
      </c>
      <c r="N30" s="138">
        <v>0.35322786053886113</v>
      </c>
      <c r="O30" s="138">
        <v>4.4204383698252227E-5</v>
      </c>
      <c r="P30" s="138">
        <v>2.159607298203184E-5</v>
      </c>
      <c r="Q30" s="138">
        <v>7.4469217179420141E-7</v>
      </c>
      <c r="R30" s="138">
        <v>1.9967189245142321E-4</v>
      </c>
      <c r="S30" s="138">
        <v>7.4683553630161626E-3</v>
      </c>
      <c r="T30" s="138">
        <v>3.113772102830799E-4</v>
      </c>
      <c r="U30" s="138">
        <v>4.4012682284873325E-5</v>
      </c>
      <c r="V30" s="138">
        <v>4.3971149540564247E-3</v>
      </c>
      <c r="W30" s="138">
        <v>2.0581000000000002E-3</v>
      </c>
      <c r="X30" s="138">
        <v>3.13600748E-5</v>
      </c>
      <c r="Y30" s="138">
        <v>5.7493470499999997E-5</v>
      </c>
      <c r="Z30" s="138">
        <v>1.9600046800000001E-5</v>
      </c>
      <c r="AA30" s="138">
        <v>6.7293493800000002E-5</v>
      </c>
      <c r="AB30" s="138">
        <v>1.757470859E-4</v>
      </c>
      <c r="AC30" s="138">
        <v>2.058E-6</v>
      </c>
      <c r="AD30" s="138">
        <v>2.058E-6</v>
      </c>
      <c r="AE30" s="55"/>
      <c r="AF30" s="147">
        <v>111.83686754507103</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6.1814158945481648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0.26325357184707493</v>
      </c>
      <c r="J32" s="138">
        <v>0.51772124825706878</v>
      </c>
      <c r="K32" s="138">
        <v>0.65072069115766062</v>
      </c>
      <c r="L32" s="138">
        <v>5.7052494749549064E-2</v>
      </c>
      <c r="M32" s="138" t="s">
        <v>428</v>
      </c>
      <c r="N32" s="138">
        <v>2.0895135855498994</v>
      </c>
      <c r="O32" s="138">
        <v>8.9873671275351157E-3</v>
      </c>
      <c r="P32" s="138">
        <v>0</v>
      </c>
      <c r="Q32" s="138">
        <v>2.3810366778845151E-2</v>
      </c>
      <c r="R32" s="138">
        <v>0.78163194224978028</v>
      </c>
      <c r="S32" s="138">
        <v>17.17595856869622</v>
      </c>
      <c r="T32" s="138">
        <v>0.11897631827458913</v>
      </c>
      <c r="U32" s="138">
        <v>1.3014413823153211E-2</v>
      </c>
      <c r="V32" s="138">
        <v>5.2534911214465509</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22560.605908202135</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0.11548671213395893</v>
      </c>
      <c r="J33" s="138">
        <v>0.2138642817295536</v>
      </c>
      <c r="K33" s="138">
        <v>0.4277285634591072</v>
      </c>
      <c r="L33" s="138">
        <v>4.5339227726665368E-3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22560.605908202135</v>
      </c>
      <c r="AL33" s="45" t="s">
        <v>413</v>
      </c>
    </row>
    <row r="34" spans="1:38" s="2" customFormat="1" ht="26.25" customHeight="1" thickBot="1" x14ac:dyDescent="0.25">
      <c r="A34" s="65" t="s">
        <v>70</v>
      </c>
      <c r="B34" s="65" t="s">
        <v>93</v>
      </c>
      <c r="C34" s="66" t="s">
        <v>94</v>
      </c>
      <c r="D34" s="67"/>
      <c r="E34" s="138">
        <v>2.1352088167053362</v>
      </c>
      <c r="F34" s="138">
        <v>0.18947940835266824</v>
      </c>
      <c r="G34" s="138">
        <v>0.24422184271799999</v>
      </c>
      <c r="H34" s="138">
        <v>2.8523781902552208E-4</v>
      </c>
      <c r="I34" s="138">
        <v>5.5825116009280751E-2</v>
      </c>
      <c r="J34" s="138">
        <v>5.8677494199535968E-2</v>
      </c>
      <c r="K34" s="138">
        <v>6.1937354988399071E-2</v>
      </c>
      <c r="L34" s="138">
        <v>4.0259280742459394E-2</v>
      </c>
      <c r="M34" s="138">
        <v>0.43600638051044077</v>
      </c>
      <c r="N34" s="138" t="s">
        <v>442</v>
      </c>
      <c r="O34" s="138">
        <v>4.0748259860788865E-4</v>
      </c>
      <c r="P34" s="138" t="s">
        <v>442</v>
      </c>
      <c r="Q34" s="138" t="s">
        <v>442</v>
      </c>
      <c r="R34" s="138">
        <v>2.0374129930394434E-3</v>
      </c>
      <c r="S34" s="138">
        <v>6.9272041763341063E-2</v>
      </c>
      <c r="T34" s="138">
        <v>2.8523781902552209E-3</v>
      </c>
      <c r="U34" s="138">
        <v>4.0748259860788865E-4</v>
      </c>
      <c r="V34" s="138">
        <v>4.0748259860788866E-2</v>
      </c>
      <c r="W34" s="138">
        <v>1.8176626050924086E-2</v>
      </c>
      <c r="X34" s="138">
        <v>1.2224477958236659E-3</v>
      </c>
      <c r="Y34" s="138">
        <v>2.0374129930394434E-3</v>
      </c>
      <c r="Z34" s="138">
        <v>1.7570738515893282E-3</v>
      </c>
      <c r="AA34" s="138">
        <v>4.0392502335386861E-4</v>
      </c>
      <c r="AB34" s="138">
        <v>5.420859663806306E-3</v>
      </c>
      <c r="AC34" s="138" t="s">
        <v>428</v>
      </c>
      <c r="AD34" s="138" t="s">
        <v>428</v>
      </c>
      <c r="AE34" s="55"/>
      <c r="AF34" s="147">
        <v>1764.7362000000001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2.1559560512110081</v>
      </c>
      <c r="F36" s="138">
        <v>4.3979999999999991E-2</v>
      </c>
      <c r="G36" s="138">
        <v>1.1047290563736001</v>
      </c>
      <c r="H36" s="138" t="s">
        <v>442</v>
      </c>
      <c r="I36" s="138">
        <v>9.0152219932029196E-2</v>
      </c>
      <c r="J36" s="138">
        <v>0.10605397763289399</v>
      </c>
      <c r="K36" s="138">
        <v>0.10605397763289399</v>
      </c>
      <c r="L36" s="138">
        <v>1.4109652615388603E-2</v>
      </c>
      <c r="M36" s="138">
        <v>9.6610000000000001E-2</v>
      </c>
      <c r="N36" s="138">
        <v>4.3299999999999996E-3</v>
      </c>
      <c r="O36" s="138">
        <v>4.5000000000000004E-4</v>
      </c>
      <c r="P36" s="138">
        <v>5.9000000000000003E-4</v>
      </c>
      <c r="Q36" s="138">
        <v>1.3200000000000002E-2</v>
      </c>
      <c r="R36" s="138">
        <v>1.4029999999999999E-2</v>
      </c>
      <c r="S36" s="138">
        <v>2.9909999999999999E-2</v>
      </c>
      <c r="T36" s="138">
        <v>0.61499999999999999</v>
      </c>
      <c r="U36" s="138">
        <v>4.6899999999999997E-3</v>
      </c>
      <c r="V36" s="138">
        <v>3.1199999999999999E-2</v>
      </c>
      <c r="W36" s="138">
        <v>9.8399999999999998E-3</v>
      </c>
      <c r="X36" s="138">
        <v>1.0900000000000001E-4</v>
      </c>
      <c r="Y36" s="138">
        <v>5.8399999999999999E-4</v>
      </c>
      <c r="Z36" s="138">
        <v>4.5000000000000004E-4</v>
      </c>
      <c r="AA36" s="138">
        <v>1.7799999999999999E-4</v>
      </c>
      <c r="AB36" s="138">
        <v>1.3210000000000001E-3</v>
      </c>
      <c r="AC36" s="138">
        <v>3.2200000000000006E-3</v>
      </c>
      <c r="AD36" s="138">
        <v>1.1096E-2</v>
      </c>
      <c r="AE36" s="55"/>
      <c r="AF36" s="147">
        <v>1086.6378852</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6.4715686567279829E-2</v>
      </c>
      <c r="F37" s="138">
        <v>2.1571895522426612E-3</v>
      </c>
      <c r="G37" s="138">
        <v>7.4931317033130777E-5</v>
      </c>
      <c r="H37" s="138" t="s">
        <v>442</v>
      </c>
      <c r="I37" s="138">
        <v>2.6964869403033265E-4</v>
      </c>
      <c r="J37" s="138">
        <v>2.6964869403033265E-4</v>
      </c>
      <c r="K37" s="138">
        <v>2.6964869403033265E-4</v>
      </c>
      <c r="L37" s="138">
        <v>6.741217350758316E-6</v>
      </c>
      <c r="M37" s="138">
        <v>6.4715686567279824E-3</v>
      </c>
      <c r="N37" s="138">
        <v>2.0223652052274946E-6</v>
      </c>
      <c r="O37" s="138">
        <v>3.3706086753791579E-7</v>
      </c>
      <c r="P37" s="138">
        <v>1.3482434701516633E-4</v>
      </c>
      <c r="Q37" s="138">
        <v>1.6178921641819957E-4</v>
      </c>
      <c r="R37" s="138">
        <v>1.024665037315264E-6</v>
      </c>
      <c r="S37" s="138">
        <v>1.0246650373152641E-7</v>
      </c>
      <c r="T37" s="138">
        <v>6.8760416977734815E-7</v>
      </c>
      <c r="U37" s="138">
        <v>1.4830678171668293E-5</v>
      </c>
      <c r="V37" s="138">
        <v>2.0223652052274946E-6</v>
      </c>
      <c r="W37" s="138" t="s">
        <v>428</v>
      </c>
      <c r="X37" s="138" t="s">
        <v>442</v>
      </c>
      <c r="Y37" s="138" t="s">
        <v>442</v>
      </c>
      <c r="Z37" s="138" t="s">
        <v>442</v>
      </c>
      <c r="AA37" s="138" t="s">
        <v>442</v>
      </c>
      <c r="AB37" s="138" t="s">
        <v>442</v>
      </c>
      <c r="AC37" s="138" t="s">
        <v>442</v>
      </c>
      <c r="AD37" s="138" t="s">
        <v>442</v>
      </c>
      <c r="AE37" s="55"/>
      <c r="AF37" s="147" t="s">
        <v>430</v>
      </c>
      <c r="AG37" s="147" t="s">
        <v>428</v>
      </c>
      <c r="AH37" s="147">
        <v>1348.2434701516631</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2.8926823198583436</v>
      </c>
      <c r="F39" s="138">
        <v>0.46087659677343351</v>
      </c>
      <c r="G39" s="138">
        <v>10.43897947590966</v>
      </c>
      <c r="H39" s="138" t="s">
        <v>430</v>
      </c>
      <c r="I39" s="138">
        <v>0.51244184321243735</v>
      </c>
      <c r="J39" s="138">
        <v>0.63749507008312134</v>
      </c>
      <c r="K39" s="138">
        <v>0.78292186036154221</v>
      </c>
      <c r="L39" s="138">
        <v>0.21940591171433535</v>
      </c>
      <c r="M39" s="138">
        <v>2.2054697678131379</v>
      </c>
      <c r="N39" s="138">
        <v>0.52860376258166664</v>
      </c>
      <c r="O39" s="138">
        <v>9.0456191776019431E-3</v>
      </c>
      <c r="P39" s="138">
        <v>1.246241909100701E-2</v>
      </c>
      <c r="Q39" s="138">
        <v>2.8236028229170138E-2</v>
      </c>
      <c r="R39" s="138">
        <v>0.30856504282277758</v>
      </c>
      <c r="S39" s="138">
        <v>0.1856307990266943</v>
      </c>
      <c r="T39" s="138">
        <v>5.9476085443745168</v>
      </c>
      <c r="U39" s="138">
        <v>4.7915645397650121E-3</v>
      </c>
      <c r="V39" s="138">
        <v>0.43051753061995779</v>
      </c>
      <c r="W39" s="138">
        <v>0.38460259696642085</v>
      </c>
      <c r="X39" s="138">
        <v>9.8869807565099943E-2</v>
      </c>
      <c r="Y39" s="138">
        <v>0.41408676343525219</v>
      </c>
      <c r="Z39" s="138">
        <v>6.770477392195258E-2</v>
      </c>
      <c r="AA39" s="138">
        <v>5.6796466763605225E-2</v>
      </c>
      <c r="AB39" s="138">
        <v>0.63745781168590998</v>
      </c>
      <c r="AC39" s="138">
        <v>5.7756857613820989E-3</v>
      </c>
      <c r="AD39" s="138">
        <v>0.20745136959727231</v>
      </c>
      <c r="AE39" s="55"/>
      <c r="AF39" s="147">
        <v>23327.887369205979</v>
      </c>
      <c r="AG39" s="147">
        <v>1220.2847280000001</v>
      </c>
      <c r="AH39" s="147">
        <v>4893.8100288641126</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5.0062960054504506</v>
      </c>
      <c r="F41" s="138">
        <v>34.206854515700194</v>
      </c>
      <c r="G41" s="138">
        <v>28.150136667140149</v>
      </c>
      <c r="H41" s="138">
        <v>0.37495938522849576</v>
      </c>
      <c r="I41" s="138">
        <v>19.954426823254746</v>
      </c>
      <c r="J41" s="138">
        <v>19.987813044106826</v>
      </c>
      <c r="K41" s="138">
        <v>21.271378514971779</v>
      </c>
      <c r="L41" s="138">
        <v>1.92100279802658</v>
      </c>
      <c r="M41" s="138">
        <v>283.49029783801581</v>
      </c>
      <c r="N41" s="138">
        <v>5.5761460040806963</v>
      </c>
      <c r="O41" s="138">
        <v>5.1216699171266665E-2</v>
      </c>
      <c r="P41" s="138">
        <v>0.17703003907104295</v>
      </c>
      <c r="Q41" s="138">
        <v>8.4471803536246295E-2</v>
      </c>
      <c r="R41" s="138">
        <v>0.59453404494608575</v>
      </c>
      <c r="S41" s="138">
        <v>1.1181712008575373</v>
      </c>
      <c r="T41" s="138">
        <v>0.55650741690268346</v>
      </c>
      <c r="U41" s="138">
        <v>6.6380244171528311</v>
      </c>
      <c r="V41" s="138">
        <v>11.922850651466595</v>
      </c>
      <c r="W41" s="138">
        <v>30.458049894400745</v>
      </c>
      <c r="X41" s="138">
        <v>6.287175118988678</v>
      </c>
      <c r="Y41" s="138">
        <v>10.43647007014121</v>
      </c>
      <c r="Z41" s="138">
        <v>5.7864248554665654</v>
      </c>
      <c r="AA41" s="138">
        <v>4.6931570373866194</v>
      </c>
      <c r="AB41" s="138">
        <v>27.203227081983073</v>
      </c>
      <c r="AC41" s="138">
        <v>4.263799512573252E-2</v>
      </c>
      <c r="AD41" s="138">
        <v>9.402591747632437</v>
      </c>
      <c r="AE41" s="55"/>
      <c r="AF41" s="147">
        <v>18159.453940796644</v>
      </c>
      <c r="AG41" s="147">
        <v>55308.774052763998</v>
      </c>
      <c r="AH41" s="147">
        <v>6739.7439999999997</v>
      </c>
      <c r="AI41" s="147">
        <v>1669.3110426037683</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9.3545839872000006E-2</v>
      </c>
      <c r="F43" s="138">
        <v>9.3545839872000002E-3</v>
      </c>
      <c r="G43" s="138">
        <v>0.12945808779886078</v>
      </c>
      <c r="H43" s="138" t="s">
        <v>442</v>
      </c>
      <c r="I43" s="138">
        <v>1.543506357888E-2</v>
      </c>
      <c r="J43" s="138">
        <v>0</v>
      </c>
      <c r="K43" s="138">
        <v>1.543506357888E-2</v>
      </c>
      <c r="L43" s="138">
        <v>2.0112355572479999E-2</v>
      </c>
      <c r="M43" s="138">
        <v>3.7418335948800001E-2</v>
      </c>
      <c r="N43" s="138">
        <v>1.4967334379519999E-2</v>
      </c>
      <c r="O43" s="138">
        <v>2.80637519616E-4</v>
      </c>
      <c r="P43" s="138">
        <v>9.3545839872000004E-5</v>
      </c>
      <c r="Q43" s="138">
        <v>9.3545839871999996E-4</v>
      </c>
      <c r="R43" s="138">
        <v>1.1973867503616E-2</v>
      </c>
      <c r="S43" s="138">
        <v>6.7353004707840008E-3</v>
      </c>
      <c r="T43" s="138">
        <v>0.24321918366719997</v>
      </c>
      <c r="U43" s="138">
        <v>9.3545839872000004E-5</v>
      </c>
      <c r="V43" s="138">
        <v>7.4836671897599997E-3</v>
      </c>
      <c r="W43" s="138">
        <v>5.61275039232E-3</v>
      </c>
      <c r="X43" s="138">
        <v>1.7773709575679998E-3</v>
      </c>
      <c r="Y43" s="138">
        <v>1.4031875980799999E-2</v>
      </c>
      <c r="Z43" s="138">
        <v>1.5902792778239999E-3</v>
      </c>
      <c r="AA43" s="138">
        <v>1.40318759808E-3</v>
      </c>
      <c r="AB43" s="138">
        <v>1.8802713814271999E-2</v>
      </c>
      <c r="AC43" s="138">
        <v>2.0580084771839999E-4</v>
      </c>
      <c r="AD43" s="138">
        <v>1.2160959183360002E-7</v>
      </c>
      <c r="AE43" s="55"/>
      <c r="AF43" s="147">
        <v>935.45839871999999</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6.9516782150399994</v>
      </c>
      <c r="F44" s="138">
        <v>1.3090983868799999</v>
      </c>
      <c r="G44" s="138">
        <v>1.1651227901897472</v>
      </c>
      <c r="H44" s="138">
        <v>1.3763519999999997E-3</v>
      </c>
      <c r="I44" s="138">
        <v>0.87481881791999982</v>
      </c>
      <c r="J44" s="138">
        <v>0</v>
      </c>
      <c r="K44" s="138">
        <v>0.87481881791999982</v>
      </c>
      <c r="L44" s="138">
        <v>0.87481881791999982</v>
      </c>
      <c r="M44" s="138">
        <v>3.5101030406399989</v>
      </c>
      <c r="N44" s="138" t="s">
        <v>442</v>
      </c>
      <c r="O44" s="138">
        <v>1.9440000000000002E-3</v>
      </c>
      <c r="P44" s="138" t="s">
        <v>442</v>
      </c>
      <c r="Q44" s="138" t="s">
        <v>442</v>
      </c>
      <c r="R44" s="138">
        <v>9.7200000000000012E-3</v>
      </c>
      <c r="S44" s="138">
        <v>0.33048</v>
      </c>
      <c r="T44" s="138">
        <v>1.3608000000000002E-2</v>
      </c>
      <c r="U44" s="138">
        <v>1.9440000000000002E-3</v>
      </c>
      <c r="V44" s="138">
        <v>0.19440000000000002</v>
      </c>
      <c r="W44" s="138" t="s">
        <v>442</v>
      </c>
      <c r="X44" s="138">
        <v>5.8320000000000004E-3</v>
      </c>
      <c r="Y44" s="138">
        <v>9.7200000000000012E-3</v>
      </c>
      <c r="Z44" s="138" t="s">
        <v>442</v>
      </c>
      <c r="AA44" s="138" t="s">
        <v>442</v>
      </c>
      <c r="AB44" s="138">
        <v>1.5552000000000002E-2</v>
      </c>
      <c r="AC44" s="138" t="s">
        <v>429</v>
      </c>
      <c r="AD44" s="138" t="s">
        <v>429</v>
      </c>
      <c r="AE44" s="55"/>
      <c r="AF44" s="147">
        <v>8419.1255884799994</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2.1366222942065236</v>
      </c>
      <c r="F45" s="138">
        <v>5.1787936493925435E-2</v>
      </c>
      <c r="G45" s="138">
        <v>0.17736421242202183</v>
      </c>
      <c r="H45" s="138" t="s">
        <v>442</v>
      </c>
      <c r="I45" s="138">
        <v>3.1664624027714409E-2</v>
      </c>
      <c r="J45" s="138">
        <v>3.1664624027714409E-2</v>
      </c>
      <c r="K45" s="138">
        <v>3.1664624027714409E-2</v>
      </c>
      <c r="L45" s="138">
        <v>9.8160334485914661E-3</v>
      </c>
      <c r="M45" s="138">
        <v>0.11363752922095637</v>
      </c>
      <c r="N45" s="138">
        <v>3.8471038538344608E-3</v>
      </c>
      <c r="O45" s="138">
        <v>2.959310656795739E-4</v>
      </c>
      <c r="P45" s="138">
        <v>8.877931970387216E-4</v>
      </c>
      <c r="Q45" s="138">
        <v>1.1837242627182956E-3</v>
      </c>
      <c r="R45" s="138">
        <v>1.4796553283978695E-3</v>
      </c>
      <c r="S45" s="138">
        <v>2.6041933779802504E-2</v>
      </c>
      <c r="T45" s="138">
        <v>2.959310656795739E-2</v>
      </c>
      <c r="U45" s="138">
        <v>2.959310656795739E-3</v>
      </c>
      <c r="V45" s="138">
        <v>3.5511727881548862E-2</v>
      </c>
      <c r="W45" s="138">
        <v>3.8471038538344608E-3</v>
      </c>
      <c r="X45" s="138">
        <v>5.9186213135914786E-5</v>
      </c>
      <c r="Y45" s="138">
        <v>2.959310656795739E-4</v>
      </c>
      <c r="Z45" s="138">
        <v>2.959310656795739E-4</v>
      </c>
      <c r="AA45" s="138">
        <v>2.9593106567957393E-5</v>
      </c>
      <c r="AB45" s="138">
        <v>6.8064145106302E-4</v>
      </c>
      <c r="AC45" s="138">
        <v>2.3674485254365912E-3</v>
      </c>
      <c r="AD45" s="138">
        <v>1.1245380495823807E-3</v>
      </c>
      <c r="AE45" s="55"/>
      <c r="AF45" s="147">
        <v>1281.6259297783211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8.0000000000000004E-4</v>
      </c>
      <c r="G48" s="138" t="s">
        <v>442</v>
      </c>
      <c r="H48" s="138" t="s">
        <v>428</v>
      </c>
      <c r="I48" s="138">
        <v>1.3348520009081551E-2</v>
      </c>
      <c r="J48" s="138">
        <v>0.13347720009081551</v>
      </c>
      <c r="K48" s="138">
        <v>0.33367700022703883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1.5757122164225821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1.7881838064</v>
      </c>
      <c r="AL52" s="45" t="s">
        <v>132</v>
      </c>
    </row>
    <row r="53" spans="1:38" s="2" customFormat="1" ht="26.25" customHeight="1" thickBot="1" x14ac:dyDescent="0.25">
      <c r="A53" s="65" t="s">
        <v>119</v>
      </c>
      <c r="B53" s="69" t="s">
        <v>133</v>
      </c>
      <c r="C53" s="71" t="s">
        <v>134</v>
      </c>
      <c r="D53" s="68"/>
      <c r="E53" s="138" t="s">
        <v>428</v>
      </c>
      <c r="F53" s="138">
        <v>1.8199104500217771</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0.90496770294973583</v>
      </c>
      <c r="AL53" s="45" t="s">
        <v>135</v>
      </c>
    </row>
    <row r="54" spans="1:38" s="2" customFormat="1" ht="37.5" customHeight="1" thickBot="1" x14ac:dyDescent="0.25">
      <c r="A54" s="65" t="s">
        <v>119</v>
      </c>
      <c r="B54" s="69" t="s">
        <v>136</v>
      </c>
      <c r="C54" s="71" t="s">
        <v>137</v>
      </c>
      <c r="D54" s="68"/>
      <c r="E54" s="138" t="s">
        <v>428</v>
      </c>
      <c r="F54" s="138">
        <v>5.9485965278155443E-3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72837.010270349056</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0.18516877637130802</v>
      </c>
      <c r="J57" s="138">
        <v>0.33330379746835437</v>
      </c>
      <c r="K57" s="138">
        <v>0.37033755274261604</v>
      </c>
      <c r="L57" s="138">
        <v>5.5550632911392402E-3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1424.3752028562153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6.9442050000000002E-3</v>
      </c>
      <c r="J58" s="138">
        <v>4.6294700000000001E-2</v>
      </c>
      <c r="K58" s="138">
        <v>9.2589400000000002E-2</v>
      </c>
      <c r="L58" s="138">
        <v>3.1943343000000007E-5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231.4735</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0.51187974996489516</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63.852111236494849</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3.2567371298184572E-2</v>
      </c>
      <c r="J61" s="138">
        <v>0.32567371298184572</v>
      </c>
      <c r="K61" s="138">
        <v>1.0836839145125232</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4684399.1902420577</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0.15881096000000003</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1.673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0.21199999999999999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6.9781840000000001E-3</v>
      </c>
      <c r="J71" s="138">
        <v>5.5825472000000001E-2</v>
      </c>
      <c r="K71" s="138">
        <v>0.17445459999999999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5.274E-5</v>
      </c>
      <c r="K72" s="138" t="s">
        <v>429</v>
      </c>
      <c r="L72" s="138" t="s">
        <v>429</v>
      </c>
      <c r="M72" s="138" t="s">
        <v>429</v>
      </c>
      <c r="N72" s="138">
        <v>1.5756888888888889</v>
      </c>
      <c r="O72" s="138">
        <v>0.19411249999999999</v>
      </c>
      <c r="P72" s="138">
        <v>2.93E-2</v>
      </c>
      <c r="Q72" s="138">
        <v>0.1172</v>
      </c>
      <c r="R72" s="138">
        <v>1.2835027777777779</v>
      </c>
      <c r="S72" s="138">
        <v>2.051E-2</v>
      </c>
      <c r="T72" s="138">
        <v>2.4213194444444448</v>
      </c>
      <c r="U72" s="138">
        <v>5.8600000000000006E-3</v>
      </c>
      <c r="V72" s="138">
        <v>24.937555555555555</v>
      </c>
      <c r="W72" s="138">
        <v>0.89135057508340088</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1.4999999999999999E-2</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7.9716076999999981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3525.7</v>
      </c>
      <c r="AL82" s="45" t="s">
        <v>219</v>
      </c>
    </row>
    <row r="83" spans="1:38" s="2" customFormat="1" ht="26.25" customHeight="1" thickBot="1" x14ac:dyDescent="0.25">
      <c r="A83" s="65" t="s">
        <v>53</v>
      </c>
      <c r="B83" s="76" t="s">
        <v>211</v>
      </c>
      <c r="C83" s="77" t="s">
        <v>212</v>
      </c>
      <c r="D83" s="67"/>
      <c r="E83" s="138" t="s">
        <v>442</v>
      </c>
      <c r="F83" s="138">
        <v>3.5200000000000002E-2</v>
      </c>
      <c r="G83" s="138" t="s">
        <v>442</v>
      </c>
      <c r="H83" s="138" t="s">
        <v>428</v>
      </c>
      <c r="I83" s="138">
        <v>0.22</v>
      </c>
      <c r="J83" s="138">
        <v>4.4000000000000004</v>
      </c>
      <c r="K83" s="138">
        <v>33</v>
      </c>
      <c r="L83" s="138">
        <v>1.2540000000000001E-2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7.0485600898646048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1.4851747921761498</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1.218</v>
      </c>
      <c r="AL86" s="45" t="s">
        <v>219</v>
      </c>
    </row>
    <row r="87" spans="1:38" s="2" customFormat="1" ht="26.25" customHeight="1" thickBot="1" x14ac:dyDescent="0.25">
      <c r="A87" s="65" t="s">
        <v>208</v>
      </c>
      <c r="B87" s="71" t="s">
        <v>220</v>
      </c>
      <c r="C87" s="75" t="s">
        <v>221</v>
      </c>
      <c r="D87" s="67"/>
      <c r="E87" s="138" t="s">
        <v>428</v>
      </c>
      <c r="F87" s="138">
        <v>0.28175948300671838</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0.45020724621912256</v>
      </c>
      <c r="AL87" s="45" t="s">
        <v>219</v>
      </c>
    </row>
    <row r="88" spans="1:38" s="2" customFormat="1" ht="26.25" customHeight="1" thickBot="1" x14ac:dyDescent="0.25">
      <c r="A88" s="65" t="s">
        <v>208</v>
      </c>
      <c r="B88" s="71" t="s">
        <v>222</v>
      </c>
      <c r="C88" s="75" t="s">
        <v>223</v>
      </c>
      <c r="D88" s="67"/>
      <c r="E88" s="138" t="s">
        <v>442</v>
      </c>
      <c r="F88" s="138">
        <v>3.0231237200000001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1.3268907008860589</v>
      </c>
      <c r="G90" s="138" t="s">
        <v>428</v>
      </c>
      <c r="H90" s="138" t="s">
        <v>428</v>
      </c>
      <c r="I90" s="138">
        <v>1.38E-2</v>
      </c>
      <c r="J90" s="138">
        <v>2.07E-2</v>
      </c>
      <c r="K90" s="138">
        <v>2.5300000000000003E-2</v>
      </c>
      <c r="L90" s="138" t="s">
        <v>428</v>
      </c>
      <c r="M90" s="138" t="s">
        <v>428</v>
      </c>
      <c r="N90" s="138">
        <v>1.1188774695442216E-4</v>
      </c>
      <c r="O90" s="138">
        <v>1.536771464193269E-2</v>
      </c>
      <c r="P90" s="138" t="s">
        <v>430</v>
      </c>
      <c r="Q90" s="138" t="s">
        <v>430</v>
      </c>
      <c r="R90" s="138">
        <v>6.4706166913400781E-2</v>
      </c>
      <c r="S90" s="138">
        <v>2.62194780513676</v>
      </c>
      <c r="T90" s="138">
        <v>0.10747289910772659</v>
      </c>
      <c r="U90" s="138">
        <v>1.5300312384731228E-2</v>
      </c>
      <c r="V90" s="138">
        <v>1.5172248096048457</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23</v>
      </c>
      <c r="AL90" s="148" t="s">
        <v>439</v>
      </c>
    </row>
    <row r="91" spans="1:38" s="2" customFormat="1" ht="26.25" customHeight="1" thickBot="1" x14ac:dyDescent="0.25">
      <c r="A91" s="65" t="s">
        <v>208</v>
      </c>
      <c r="B91" s="69" t="s">
        <v>404</v>
      </c>
      <c r="C91" s="71" t="s">
        <v>228</v>
      </c>
      <c r="D91" s="67"/>
      <c r="E91" s="138">
        <v>1.35983359748168E-2</v>
      </c>
      <c r="F91" s="138">
        <v>3.6533249521999996E-2</v>
      </c>
      <c r="G91" s="138">
        <v>1.3462561594899686E-4</v>
      </c>
      <c r="H91" s="138">
        <v>3.1324997007500001E-2</v>
      </c>
      <c r="I91" s="138">
        <v>0.20611656763224862</v>
      </c>
      <c r="J91" s="138">
        <v>0.20825542096113367</v>
      </c>
      <c r="K91" s="138">
        <v>0.2086971891247279</v>
      </c>
      <c r="L91" s="138">
        <v>8.1520474140000007E-2</v>
      </c>
      <c r="M91" s="138">
        <v>0.41622411478746202</v>
      </c>
      <c r="N91" s="138">
        <v>3.4949166524507795E-2</v>
      </c>
      <c r="O91" s="138">
        <v>4.0826212537418714E-2</v>
      </c>
      <c r="P91" s="138">
        <v>2.5409470559910008E-6</v>
      </c>
      <c r="Q91" s="138">
        <v>5.9288764639790008E-5</v>
      </c>
      <c r="R91" s="138">
        <v>6.9541708900806322E-4</v>
      </c>
      <c r="S91" s="138">
        <v>6.0552877295614115E-2</v>
      </c>
      <c r="T91" s="138">
        <v>2.1717459090784739E-2</v>
      </c>
      <c r="U91" s="138" t="s">
        <v>442</v>
      </c>
      <c r="V91" s="138">
        <v>3.1970403351801055E-2</v>
      </c>
      <c r="W91" s="138">
        <v>7.5481920500000005E-4</v>
      </c>
      <c r="X91" s="138">
        <v>8.3784931755000007E-4</v>
      </c>
      <c r="Y91" s="138">
        <v>3.3966864224999998E-4</v>
      </c>
      <c r="Z91" s="138">
        <v>3.3966864224999998E-4</v>
      </c>
      <c r="AA91" s="138">
        <v>3.3966864224999998E-4</v>
      </c>
      <c r="AB91" s="138">
        <v>1.8568552442999999E-3</v>
      </c>
      <c r="AC91" s="138" t="s">
        <v>442</v>
      </c>
      <c r="AD91" s="138" t="s">
        <v>442</v>
      </c>
      <c r="AE91" s="55"/>
      <c r="AF91" s="147" t="s">
        <v>428</v>
      </c>
      <c r="AG91" s="147" t="s">
        <v>428</v>
      </c>
      <c r="AH91" s="147" t="s">
        <v>428</v>
      </c>
      <c r="AI91" s="147" t="s">
        <v>428</v>
      </c>
      <c r="AJ91" s="147" t="s">
        <v>428</v>
      </c>
      <c r="AK91" s="147">
        <v>7548.1920499999997</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9.7618877483372088</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11.294622528493058</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5.4252904369042239E-2</v>
      </c>
      <c r="F99" s="138">
        <v>10.100638729524118</v>
      </c>
      <c r="G99" s="138" t="s">
        <v>428</v>
      </c>
      <c r="H99" s="138">
        <v>13.823496571080716</v>
      </c>
      <c r="I99" s="138">
        <v>0.22476273496083995</v>
      </c>
      <c r="J99" s="138">
        <v>0.3451926949825177</v>
      </c>
      <c r="K99" s="138">
        <v>0.66238133720996739</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1309.4000000000001</v>
      </c>
      <c r="AL99" s="45" t="s">
        <v>245</v>
      </c>
    </row>
    <row r="100" spans="1:38" s="2" customFormat="1" ht="26.25" customHeight="1" thickBot="1" x14ac:dyDescent="0.25">
      <c r="A100" s="65" t="s">
        <v>243</v>
      </c>
      <c r="B100" s="65" t="s">
        <v>246</v>
      </c>
      <c r="C100" s="66" t="s">
        <v>408</v>
      </c>
      <c r="D100" s="79"/>
      <c r="E100" s="138">
        <v>0.69510492359206255</v>
      </c>
      <c r="F100" s="138">
        <v>30.216135034307857</v>
      </c>
      <c r="G100" s="138" t="s">
        <v>428</v>
      </c>
      <c r="H100" s="138">
        <v>34.234484134008305</v>
      </c>
      <c r="I100" s="138">
        <v>0.3890099095871879</v>
      </c>
      <c r="J100" s="138">
        <v>0.59138002335028361</v>
      </c>
      <c r="K100" s="138">
        <v>0.97128664697065459</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5612.0499999999993</v>
      </c>
      <c r="AL100" s="45" t="s">
        <v>245</v>
      </c>
    </row>
    <row r="101" spans="1:38" s="2" customFormat="1" ht="26.25" customHeight="1" thickBot="1" x14ac:dyDescent="0.25">
      <c r="A101" s="65" t="s">
        <v>243</v>
      </c>
      <c r="B101" s="65" t="s">
        <v>247</v>
      </c>
      <c r="C101" s="66" t="s">
        <v>248</v>
      </c>
      <c r="D101" s="79"/>
      <c r="E101" s="138">
        <v>7.7038846229426874E-2</v>
      </c>
      <c r="F101" s="138">
        <v>0.3384796531420099</v>
      </c>
      <c r="G101" s="138" t="s">
        <v>428</v>
      </c>
      <c r="H101" s="138">
        <v>1.5384767707176827</v>
      </c>
      <c r="I101" s="138">
        <v>1.309311819000096E-2</v>
      </c>
      <c r="J101" s="138">
        <v>4.3130271684709051E-2</v>
      </c>
      <c r="K101" s="138">
        <v>0.10782567921177262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8483.6544999999987</v>
      </c>
      <c r="AL101" s="45" t="s">
        <v>245</v>
      </c>
    </row>
    <row r="102" spans="1:38" s="2" customFormat="1" ht="26.25" customHeight="1" thickBot="1" x14ac:dyDescent="0.25">
      <c r="A102" s="65" t="s">
        <v>243</v>
      </c>
      <c r="B102" s="65" t="s">
        <v>249</v>
      </c>
      <c r="C102" s="66" t="s">
        <v>386</v>
      </c>
      <c r="D102" s="79"/>
      <c r="E102" s="138">
        <v>2.0399737254000001E-3</v>
      </c>
      <c r="F102" s="138">
        <v>1.0247795553491053</v>
      </c>
      <c r="G102" s="138" t="s">
        <v>428</v>
      </c>
      <c r="H102" s="138">
        <v>4.0606417212734902</v>
      </c>
      <c r="I102" s="138">
        <v>7.0009999999999985E-3</v>
      </c>
      <c r="J102" s="138">
        <v>0.15685849999999998</v>
      </c>
      <c r="K102" s="138">
        <v>1.0592884999999999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1324.6</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2.0729665295955804E-3</v>
      </c>
      <c r="F104" s="138">
        <v>2.7639171675544142E-3</v>
      </c>
      <c r="G104" s="138" t="s">
        <v>428</v>
      </c>
      <c r="H104" s="138">
        <v>2.8368935606857423E-2</v>
      </c>
      <c r="I104" s="138">
        <v>3.2042676821917809E-5</v>
      </c>
      <c r="J104" s="138">
        <v>1.0555234717808219E-4</v>
      </c>
      <c r="K104" s="138">
        <v>2.6388086794520548E-4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17.399999999999999</v>
      </c>
      <c r="AL104" s="45" t="s">
        <v>245</v>
      </c>
    </row>
    <row r="105" spans="1:38" s="2" customFormat="1" ht="26.25" customHeight="1" thickBot="1" x14ac:dyDescent="0.25">
      <c r="A105" s="65" t="s">
        <v>243</v>
      </c>
      <c r="B105" s="65" t="s">
        <v>254</v>
      </c>
      <c r="C105" s="66" t="s">
        <v>255</v>
      </c>
      <c r="D105" s="79"/>
      <c r="E105" s="138">
        <v>2.3004375400425207E-2</v>
      </c>
      <c r="F105" s="138">
        <v>0.11632136848431104</v>
      </c>
      <c r="G105" s="138" t="s">
        <v>428</v>
      </c>
      <c r="H105" s="138">
        <v>0.53896321653630064</v>
      </c>
      <c r="I105" s="138">
        <v>4.3564931506849319E-3</v>
      </c>
      <c r="J105" s="138">
        <v>6.8459178082191782E-3</v>
      </c>
      <c r="K105" s="138">
        <v>1.493654794520548E-2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63.1</v>
      </c>
      <c r="AL105" s="45" t="s">
        <v>245</v>
      </c>
    </row>
    <row r="106" spans="1:38" s="2" customFormat="1" ht="26.25" customHeight="1" thickBot="1" x14ac:dyDescent="0.25">
      <c r="A106" s="65" t="s">
        <v>243</v>
      </c>
      <c r="B106" s="65" t="s">
        <v>256</v>
      </c>
      <c r="C106" s="66" t="s">
        <v>257</v>
      </c>
      <c r="D106" s="79"/>
      <c r="E106" s="138">
        <v>1.8145649807999999E-3</v>
      </c>
      <c r="F106" s="138">
        <v>7.3382094770479385E-3</v>
      </c>
      <c r="G106" s="138" t="s">
        <v>428</v>
      </c>
      <c r="H106" s="138">
        <v>4.2512946413142842E-2</v>
      </c>
      <c r="I106" s="138">
        <v>3.5999999999999997E-4</v>
      </c>
      <c r="J106" s="138">
        <v>5.7599999999999991E-4</v>
      </c>
      <c r="K106" s="138">
        <v>1.224E-3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7.3</v>
      </c>
      <c r="AL106" s="45" t="s">
        <v>245</v>
      </c>
    </row>
    <row r="107" spans="1:38" s="2" customFormat="1" ht="26.25" customHeight="1" thickBot="1" x14ac:dyDescent="0.25">
      <c r="A107" s="65" t="s">
        <v>243</v>
      </c>
      <c r="B107" s="65" t="s">
        <v>258</v>
      </c>
      <c r="C107" s="66" t="s">
        <v>379</v>
      </c>
      <c r="D107" s="79"/>
      <c r="E107" s="138">
        <v>2.6923617279168005E-2</v>
      </c>
      <c r="F107" s="138">
        <v>0.29699999999999999</v>
      </c>
      <c r="G107" s="138" t="s">
        <v>428</v>
      </c>
      <c r="H107" s="138">
        <v>0.32835107160028804</v>
      </c>
      <c r="I107" s="138">
        <v>5.4000000000000003E-3</v>
      </c>
      <c r="J107" s="138">
        <v>7.1999999999999995E-2</v>
      </c>
      <c r="K107" s="138">
        <v>0.34200000000000003</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1800</v>
      </c>
      <c r="AL107" s="45" t="s">
        <v>245</v>
      </c>
    </row>
    <row r="108" spans="1:38" s="2" customFormat="1" ht="26.25" customHeight="1" thickBot="1" x14ac:dyDescent="0.25">
      <c r="A108" s="65" t="s">
        <v>243</v>
      </c>
      <c r="B108" s="65" t="s">
        <v>259</v>
      </c>
      <c r="C108" s="66" t="s">
        <v>380</v>
      </c>
      <c r="D108" s="79"/>
      <c r="E108" s="138">
        <v>5.7375007930616728E-2</v>
      </c>
      <c r="F108" s="138">
        <v>0.96172931781818172</v>
      </c>
      <c r="G108" s="138" t="s">
        <v>428</v>
      </c>
      <c r="H108" s="138">
        <v>1.1997597283014763</v>
      </c>
      <c r="I108" s="138">
        <v>1.7809802181818182E-2</v>
      </c>
      <c r="J108" s="138">
        <v>0.17809802181818182</v>
      </c>
      <c r="K108" s="138">
        <v>0.35619604363636365</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8904.9010909090903</v>
      </c>
      <c r="AL108" s="45" t="s">
        <v>245</v>
      </c>
    </row>
    <row r="109" spans="1:38" s="2" customFormat="1" ht="26.25" customHeight="1" thickBot="1" x14ac:dyDescent="0.25">
      <c r="A109" s="65" t="s">
        <v>243</v>
      </c>
      <c r="B109" s="65" t="s">
        <v>260</v>
      </c>
      <c r="C109" s="66" t="s">
        <v>381</v>
      </c>
      <c r="D109" s="79"/>
      <c r="E109" s="138">
        <v>3.7505904783360008E-2</v>
      </c>
      <c r="F109" s="138">
        <v>0.79868604719999992</v>
      </c>
      <c r="G109" s="138" t="s">
        <v>428</v>
      </c>
      <c r="H109" s="138">
        <v>1.0790160299212803</v>
      </c>
      <c r="I109" s="138">
        <v>3.2666096000000006E-2</v>
      </c>
      <c r="J109" s="138">
        <v>0.17966352800000002</v>
      </c>
      <c r="K109" s="138">
        <v>0.17966352800000002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1633.3048000000001</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1.3861915161188391E-2</v>
      </c>
      <c r="F111" s="138">
        <v>0.32079599999999997</v>
      </c>
      <c r="G111" s="138" t="s">
        <v>428</v>
      </c>
      <c r="H111" s="138">
        <v>0.24176843621601735</v>
      </c>
      <c r="I111" s="138">
        <v>6.9299999999999982E-4</v>
      </c>
      <c r="J111" s="138">
        <v>1.3364999999999998E-3</v>
      </c>
      <c r="K111" s="138">
        <v>2.9699999999999996E-3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176.79999999999998</v>
      </c>
      <c r="AL111" s="45" t="s">
        <v>245</v>
      </c>
    </row>
    <row r="112" spans="1:38" s="2" customFormat="1" ht="26.25" customHeight="1" thickBot="1" x14ac:dyDescent="0.25">
      <c r="A112" s="65" t="s">
        <v>263</v>
      </c>
      <c r="B112" s="65" t="s">
        <v>264</v>
      </c>
      <c r="C112" s="66" t="s">
        <v>265</v>
      </c>
      <c r="D112" s="67"/>
      <c r="E112" s="138">
        <v>14.2405175231992</v>
      </c>
      <c r="F112" s="138" t="s">
        <v>428</v>
      </c>
      <c r="G112" s="138" t="s">
        <v>428</v>
      </c>
      <c r="H112" s="138">
        <v>19.922544106356799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370121000</v>
      </c>
      <c r="AL112" s="45" t="s">
        <v>418</v>
      </c>
    </row>
    <row r="113" spans="1:38" s="2" customFormat="1" ht="26.25" customHeight="1" thickBot="1" x14ac:dyDescent="0.25">
      <c r="A113" s="65" t="s">
        <v>263</v>
      </c>
      <c r="B113" s="80" t="s">
        <v>266</v>
      </c>
      <c r="C113" s="81" t="s">
        <v>267</v>
      </c>
      <c r="D113" s="67"/>
      <c r="E113" s="138">
        <v>6.6197980903632976</v>
      </c>
      <c r="F113" s="138" t="s">
        <v>429</v>
      </c>
      <c r="G113" s="138" t="s">
        <v>428</v>
      </c>
      <c r="H113" s="138">
        <v>39.542018615742215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172053.17749245124</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11.431086670417349</v>
      </c>
      <c r="F116" s="138" t="s">
        <v>429</v>
      </c>
      <c r="G116" s="138" t="s">
        <v>428</v>
      </c>
      <c r="H116" s="138">
        <v>12.338986838492559</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297101.92924161727</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4.8360400000000012E-2</v>
      </c>
      <c r="J119" s="138">
        <v>1.2068749999999999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1744.546</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7.8583999999999998E-3</v>
      </c>
      <c r="J120" s="138">
        <v>4.9114999999999999E-2</v>
      </c>
      <c r="K120" s="138">
        <v>0.19646</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1964.6</v>
      </c>
      <c r="AL120" s="148" t="s">
        <v>434</v>
      </c>
    </row>
    <row r="121" spans="1:38" s="2" customFormat="1" ht="26.25" customHeight="1" thickBot="1" x14ac:dyDescent="0.25">
      <c r="A121" s="65" t="s">
        <v>263</v>
      </c>
      <c r="B121" s="65" t="s">
        <v>279</v>
      </c>
      <c r="C121" s="71" t="s">
        <v>280</v>
      </c>
      <c r="D121" s="68"/>
      <c r="E121" s="138" t="s">
        <v>442</v>
      </c>
      <c r="F121" s="138">
        <v>4.5701073741859606</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7.1072133907611024</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0.56390593981491688</v>
      </c>
      <c r="G125" s="138" t="s">
        <v>428</v>
      </c>
      <c r="H125" s="138" t="s">
        <v>428</v>
      </c>
      <c r="I125" s="138">
        <v>6.2987978809153655E-5</v>
      </c>
      <c r="J125" s="138">
        <v>4.1801113209711057E-4</v>
      </c>
      <c r="K125" s="138">
        <v>8.8374042995873164E-4</v>
      </c>
      <c r="L125" s="138" t="s">
        <v>442</v>
      </c>
      <c r="M125" s="138" t="s">
        <v>428</v>
      </c>
      <c r="N125" s="138" t="s">
        <v>428</v>
      </c>
      <c r="O125" s="138" t="s">
        <v>428</v>
      </c>
      <c r="P125" s="138">
        <v>2.6818301872217572E-2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1862.1723225174765</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0.55287098621683284</v>
      </c>
      <c r="R129" s="138">
        <v>0.53402305414293838</v>
      </c>
      <c r="S129" s="138">
        <v>0.29463340918231085</v>
      </c>
      <c r="T129" s="138">
        <v>3.7917599999999999E-3</v>
      </c>
      <c r="U129" s="138" t="s">
        <v>430</v>
      </c>
      <c r="V129" s="138" t="s">
        <v>442</v>
      </c>
      <c r="W129" s="138">
        <v>3.434975656666666E-2</v>
      </c>
      <c r="X129" s="138">
        <v>1.5127763109022551E-5</v>
      </c>
      <c r="Y129" s="138">
        <v>6.5553640139097723E-5</v>
      </c>
      <c r="Z129" s="138">
        <v>6.5553640139097723E-5</v>
      </c>
      <c r="AA129" s="138" t="s">
        <v>442</v>
      </c>
      <c r="AB129" s="138">
        <v>1.4623504338721801E-4</v>
      </c>
      <c r="AC129" s="138">
        <v>5.0425877030075159E-2</v>
      </c>
      <c r="AD129" s="138">
        <v>8.3797895999999997E-2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1.1294915254237287E-5</v>
      </c>
      <c r="Y131" s="138">
        <v>5.0827118644067789E-5</v>
      </c>
      <c r="Z131" s="138">
        <v>5.0827118644067789E-5</v>
      </c>
      <c r="AA131" s="138" t="s">
        <v>442</v>
      </c>
      <c r="AB131" s="138">
        <v>1.1294915254237286E-4</v>
      </c>
      <c r="AC131" s="138">
        <v>8.0677966101694917E-3</v>
      </c>
      <c r="AD131" s="138">
        <v>1.2376E-2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0.89839906987500007</v>
      </c>
      <c r="X135" s="138">
        <v>2.6802238917937501E-4</v>
      </c>
      <c r="Y135" s="138">
        <v>1.2128387443312502E-3</v>
      </c>
      <c r="Z135" s="138">
        <v>1.2128387443312502E-3</v>
      </c>
      <c r="AA135" s="138" t="s">
        <v>442</v>
      </c>
      <c r="AB135" s="138">
        <v>2.6936998778418755E-3</v>
      </c>
      <c r="AC135" s="138" t="s">
        <v>442</v>
      </c>
      <c r="AD135" s="138">
        <v>1.5272784187875001</v>
      </c>
      <c r="AE135" s="55"/>
      <c r="AF135" s="147" t="s">
        <v>428</v>
      </c>
      <c r="AG135" s="147" t="s">
        <v>428</v>
      </c>
      <c r="AH135" s="147" t="s">
        <v>428</v>
      </c>
      <c r="AI135" s="147" t="s">
        <v>428</v>
      </c>
      <c r="AJ135" s="147" t="s">
        <v>428</v>
      </c>
      <c r="AK135" s="147">
        <v>2.9946635662500003</v>
      </c>
      <c r="AL135" s="148" t="s">
        <v>432</v>
      </c>
    </row>
    <row r="136" spans="1:38" s="2" customFormat="1" ht="26.25" customHeight="1" thickBot="1" x14ac:dyDescent="0.25">
      <c r="A136" s="65" t="s">
        <v>288</v>
      </c>
      <c r="B136" s="65" t="s">
        <v>313</v>
      </c>
      <c r="C136" s="66" t="s">
        <v>314</v>
      </c>
      <c r="D136" s="67"/>
      <c r="E136" s="138" t="s">
        <v>428</v>
      </c>
      <c r="F136" s="138">
        <v>3.8687038553185805E-3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6.7295562895045578</v>
      </c>
      <c r="X139" s="138">
        <v>1.3265934390014144E-2</v>
      </c>
      <c r="Y139" s="138">
        <v>2.0065996363226171E-2</v>
      </c>
      <c r="Z139" s="138">
        <v>1.0941787546457261E-2</v>
      </c>
      <c r="AA139" s="138">
        <v>8.3670702603120845E-4</v>
      </c>
      <c r="AB139" s="138">
        <v>4.5110425325728787E-2</v>
      </c>
      <c r="AC139" s="138" t="s">
        <v>442</v>
      </c>
      <c r="AD139" s="138">
        <v>14.702433383682692</v>
      </c>
      <c r="AE139" s="55"/>
      <c r="AF139" s="147" t="s">
        <v>428</v>
      </c>
      <c r="AG139" s="147" t="s">
        <v>428</v>
      </c>
      <c r="AH139" s="147" t="s">
        <v>428</v>
      </c>
      <c r="AI139" s="147" t="s">
        <v>428</v>
      </c>
      <c r="AJ139" s="147" t="s">
        <v>428</v>
      </c>
      <c r="AK139" s="147">
        <v>12.850115254357075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172.9657594690957</v>
      </c>
      <c r="F141" s="19">
        <f t="shared" ref="F141:AD141" si="0">SUM(F14:F140)</f>
        <v>158.72740652931711</v>
      </c>
      <c r="G141" s="19">
        <f t="shared" si="0"/>
        <v>184.29852119721497</v>
      </c>
      <c r="H141" s="19">
        <f t="shared" si="0"/>
        <v>129.57481897865387</v>
      </c>
      <c r="I141" s="19">
        <f t="shared" si="0"/>
        <v>28.510369722712614</v>
      </c>
      <c r="J141" s="19">
        <f t="shared" si="0"/>
        <v>36.799343541734018</v>
      </c>
      <c r="K141" s="19">
        <f t="shared" si="0"/>
        <v>73.384441804727956</v>
      </c>
      <c r="L141" s="19">
        <f t="shared" si="0"/>
        <v>4.6528000858271774</v>
      </c>
      <c r="M141" s="19">
        <f t="shared" si="0"/>
        <v>562.17986432766884</v>
      </c>
      <c r="N141" s="19">
        <f t="shared" si="0"/>
        <v>142.40371265405585</v>
      </c>
      <c r="O141" s="19">
        <f t="shared" si="0"/>
        <v>0.55604154852027976</v>
      </c>
      <c r="P141" s="19">
        <f t="shared" si="0"/>
        <v>0.72111752735382573</v>
      </c>
      <c r="Q141" s="19">
        <f t="shared" si="0"/>
        <v>1.8313598077236763</v>
      </c>
      <c r="R141" s="19">
        <f>SUM(R14:R140)</f>
        <v>4.9747349214945782</v>
      </c>
      <c r="S141" s="19">
        <f t="shared" si="0"/>
        <v>23.06509487840545</v>
      </c>
      <c r="T141" s="19">
        <f t="shared" si="0"/>
        <v>24.457745969636921</v>
      </c>
      <c r="U141" s="19">
        <f t="shared" si="0"/>
        <v>9.2111199062381619</v>
      </c>
      <c r="V141" s="19">
        <f t="shared" si="0"/>
        <v>52.601392507456708</v>
      </c>
      <c r="W141" s="19">
        <f t="shared" si="0"/>
        <v>43.898198124309054</v>
      </c>
      <c r="X141" s="19">
        <f t="shared" si="0"/>
        <v>6.6636589659760261</v>
      </c>
      <c r="Y141" s="19">
        <f t="shared" si="0"/>
        <v>11.563526496907855</v>
      </c>
      <c r="Z141" s="19">
        <f t="shared" si="0"/>
        <v>6.0374806114701451</v>
      </c>
      <c r="AA141" s="19">
        <f t="shared" si="0"/>
        <v>4.8935003638666768</v>
      </c>
      <c r="AB141" s="19">
        <f t="shared" si="0"/>
        <v>29.1581664382207</v>
      </c>
      <c r="AC141" s="19">
        <f t="shared" si="0"/>
        <v>47.714516899206579</v>
      </c>
      <c r="AD141" s="19">
        <f t="shared" si="0"/>
        <v>38.008491166835782</v>
      </c>
      <c r="AE141" s="56"/>
      <c r="AF141" s="145">
        <f>SUM(AF14:AF140)</f>
        <v>186518.47312199272</v>
      </c>
      <c r="AG141" s="145">
        <f t="shared" ref="AG141:AI141" si="1">SUM(AG14:AG140)</f>
        <v>143150.78422655712</v>
      </c>
      <c r="AH141" s="145">
        <f t="shared" si="1"/>
        <v>61848.025470151661</v>
      </c>
      <c r="AI141" s="145">
        <f t="shared" si="1"/>
        <v>4214.3110426037683</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40.031964931542383</v>
      </c>
      <c r="F143" s="139">
        <v>26.067519501587935</v>
      </c>
      <c r="G143" s="139">
        <v>2.2592943736324829</v>
      </c>
      <c r="H143" s="139">
        <v>3.4927372290568408E-2</v>
      </c>
      <c r="I143" s="139">
        <v>0.54345954382193329</v>
      </c>
      <c r="J143" s="139">
        <v>0.54345954382193318</v>
      </c>
      <c r="K143" s="139">
        <v>0.54345954382193351</v>
      </c>
      <c r="L143" s="139">
        <v>0.23487024162744569</v>
      </c>
      <c r="M143" s="139">
        <v>236.27954695975728</v>
      </c>
      <c r="N143" s="139">
        <v>126.77923177106561</v>
      </c>
      <c r="O143" s="139">
        <v>1.841558333208562E-4</v>
      </c>
      <c r="P143" s="139">
        <v>8.3837573569786033E-3</v>
      </c>
      <c r="Q143" s="139">
        <v>2.7921757884145524E-4</v>
      </c>
      <c r="R143" s="139">
        <v>6.6274293438742995E-3</v>
      </c>
      <c r="S143" s="139">
        <v>4.6895469311305331E-3</v>
      </c>
      <c r="T143" s="139">
        <v>2.0730346502872816E-3</v>
      </c>
      <c r="U143" s="139">
        <v>1.9012349104119788E-4</v>
      </c>
      <c r="V143" s="139">
        <v>3.1549405753407894E-2</v>
      </c>
      <c r="W143" s="139">
        <v>0.51621910000000004</v>
      </c>
      <c r="X143" s="139">
        <v>1.1892174475499999E-2</v>
      </c>
      <c r="Y143" s="139">
        <v>1.8851303083700002E-2</v>
      </c>
      <c r="Z143" s="139">
        <v>8.4853522778000016E-3</v>
      </c>
      <c r="AA143" s="139">
        <v>2.0490631625199998E-2</v>
      </c>
      <c r="AB143" s="139">
        <v>5.9719461462200002E-2</v>
      </c>
      <c r="AC143" s="139">
        <v>5.1621879999999998E-4</v>
      </c>
      <c r="AD143" s="139">
        <v>1.07725E-4</v>
      </c>
      <c r="AE143" s="58"/>
      <c r="AF143" s="144">
        <v>45513.948264675273</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4.5694653724529033</v>
      </c>
      <c r="F144" s="139">
        <v>1.059612095893719</v>
      </c>
      <c r="G144" s="139">
        <v>0.92030935383744228</v>
      </c>
      <c r="H144" s="139">
        <v>4.0925135602888222E-3</v>
      </c>
      <c r="I144" s="139">
        <v>1.0068367940189509</v>
      </c>
      <c r="J144" s="139">
        <v>1.0068367940189509</v>
      </c>
      <c r="K144" s="139">
        <v>1.0068367940189511</v>
      </c>
      <c r="L144" s="139">
        <v>0.47208125942225587</v>
      </c>
      <c r="M144" s="139">
        <v>11.156010673147229</v>
      </c>
      <c r="N144" s="139">
        <v>5.8032973711571412</v>
      </c>
      <c r="O144" s="139">
        <v>1.8640707605218985E-5</v>
      </c>
      <c r="P144" s="139">
        <v>1.4661406717067157E-3</v>
      </c>
      <c r="Q144" s="139">
        <v>3.3203220534865991E-5</v>
      </c>
      <c r="R144" s="139">
        <v>2.0392603677537907E-3</v>
      </c>
      <c r="S144" s="139">
        <v>1.3787310413652929E-3</v>
      </c>
      <c r="T144" s="139">
        <v>1.3573575055445556E-4</v>
      </c>
      <c r="U144" s="139">
        <v>2.9125025859294022E-5</v>
      </c>
      <c r="V144" s="139">
        <v>5.1201588144057656E-3</v>
      </c>
      <c r="W144" s="139">
        <v>2.2274599999999999E-2</v>
      </c>
      <c r="X144" s="139">
        <v>5.4224632939000005E-3</v>
      </c>
      <c r="Y144" s="139">
        <v>6.2705677395999996E-3</v>
      </c>
      <c r="Z144" s="139">
        <v>4.6989162704000002E-3</v>
      </c>
      <c r="AA144" s="139">
        <v>5.3786360460999997E-3</v>
      </c>
      <c r="AB144" s="139">
        <v>2.1770583349999997E-2</v>
      </c>
      <c r="AC144" s="139">
        <v>2.2274699999999999E-5</v>
      </c>
      <c r="AD144" s="139">
        <v>1.7810599999999999E-5</v>
      </c>
      <c r="AE144" s="58"/>
      <c r="AF144" s="144">
        <v>10911.194819497246</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16.696882633965458</v>
      </c>
      <c r="F145" s="139">
        <v>1.027046484803678</v>
      </c>
      <c r="G145" s="139">
        <v>1.5531009731062952</v>
      </c>
      <c r="H145" s="139">
        <v>5.1165403669183882E-3</v>
      </c>
      <c r="I145" s="139">
        <v>0.5927473773754075</v>
      </c>
      <c r="J145" s="139">
        <v>0.5927473773754075</v>
      </c>
      <c r="K145" s="139">
        <v>0.59274737737540728</v>
      </c>
      <c r="L145" s="139">
        <v>0.2963706591090951</v>
      </c>
      <c r="M145" s="139">
        <v>3.6607022696235552</v>
      </c>
      <c r="N145" s="139">
        <v>0.67104361468447227</v>
      </c>
      <c r="O145" s="139">
        <v>2.0238782913696504E-5</v>
      </c>
      <c r="P145" s="139">
        <v>2.0863809352898435E-3</v>
      </c>
      <c r="Q145" s="139">
        <v>4.000612539889712E-5</v>
      </c>
      <c r="R145" s="139">
        <v>3.3100040966350442E-3</v>
      </c>
      <c r="S145" s="139">
        <v>2.2209476537466532E-3</v>
      </c>
      <c r="T145" s="139">
        <v>8.8026738082224394E-5</v>
      </c>
      <c r="U145" s="139">
        <v>3.9534684970401225E-5</v>
      </c>
      <c r="V145" s="139">
        <v>7.1021000818173446E-3</v>
      </c>
      <c r="W145" s="139">
        <v>0.1117928</v>
      </c>
      <c r="X145" s="139">
        <v>1.5970421312E-3</v>
      </c>
      <c r="Y145" s="139">
        <v>9.6709773492999994E-3</v>
      </c>
      <c r="Z145" s="139">
        <v>1.0806651753300001E-2</v>
      </c>
      <c r="AA145" s="139">
        <v>2.4842877593E-3</v>
      </c>
      <c r="AB145" s="139">
        <v>2.45589589931E-2</v>
      </c>
      <c r="AC145" s="139">
        <v>1.9341999999999999E-5</v>
      </c>
      <c r="AD145" s="139">
        <v>1.9341999999999999E-5</v>
      </c>
      <c r="AE145" s="58"/>
      <c r="AF145" s="144">
        <v>16923.784926292828</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2.5060997023746045E-2</v>
      </c>
      <c r="F146" s="139">
        <v>0.17723217172841763</v>
      </c>
      <c r="G146" s="139">
        <v>5.1949492712549559E-3</v>
      </c>
      <c r="H146" s="139">
        <v>1.4698445559806621E-4</v>
      </c>
      <c r="I146" s="139">
        <v>3.5614434206931601E-3</v>
      </c>
      <c r="J146" s="139">
        <v>3.5614434206931596E-3</v>
      </c>
      <c r="K146" s="139">
        <v>3.5614434206931596E-3</v>
      </c>
      <c r="L146" s="139">
        <v>4.5710530928674988E-4</v>
      </c>
      <c r="M146" s="139">
        <v>1.4676357207345831</v>
      </c>
      <c r="N146" s="139">
        <v>0.36961597412905539</v>
      </c>
      <c r="O146" s="139">
        <v>4.6255259470413441E-5</v>
      </c>
      <c r="P146" s="139">
        <v>2.2598029329959061E-5</v>
      </c>
      <c r="Q146" s="139">
        <v>7.7924239068824351E-7</v>
      </c>
      <c r="R146" s="139">
        <v>2.0893573038671811E-4</v>
      </c>
      <c r="S146" s="139">
        <v>7.8148519724125197E-3</v>
      </c>
      <c r="T146" s="139">
        <v>3.2582365027717405E-4</v>
      </c>
      <c r="U146" s="139">
        <v>4.6054664011890248E-5</v>
      </c>
      <c r="V146" s="139">
        <v>4.6011204343327748E-3</v>
      </c>
      <c r="W146" s="139">
        <v>2.1535999999999999E-3</v>
      </c>
      <c r="X146" s="139">
        <v>3.2815034900000001E-5</v>
      </c>
      <c r="Y146" s="139">
        <v>6.0160897600000003E-5</v>
      </c>
      <c r="Z146" s="139">
        <v>2.0509396900000001E-5</v>
      </c>
      <c r="AA146" s="139">
        <v>7.0415595900000008E-5</v>
      </c>
      <c r="AB146" s="139">
        <v>1.839009253E-4</v>
      </c>
      <c r="AC146" s="139">
        <v>2.1534999999999998E-6</v>
      </c>
      <c r="AD146" s="139">
        <v>2.1534999999999998E-6</v>
      </c>
      <c r="AE146" s="58"/>
      <c r="AF146" s="144">
        <v>116.54463335798809</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6.4069799024089455</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0.28248316028851844</v>
      </c>
      <c r="J148" s="139">
        <v>0.55553393965956921</v>
      </c>
      <c r="K148" s="139">
        <v>0.69825235979405464</v>
      </c>
      <c r="L148" s="139">
        <v>6.1221236658806077E-2</v>
      </c>
      <c r="M148" s="139" t="s">
        <v>428</v>
      </c>
      <c r="N148" s="139">
        <v>2.2420781001273649</v>
      </c>
      <c r="O148" s="139">
        <v>9.6436562777728885E-3</v>
      </c>
      <c r="P148" s="139" t="s">
        <v>428</v>
      </c>
      <c r="Q148" s="139">
        <v>2.5548903085601087E-2</v>
      </c>
      <c r="R148" s="139">
        <v>0.83870142825991378</v>
      </c>
      <c r="S148" s="139">
        <v>18.430023796039446</v>
      </c>
      <c r="T148" s="139">
        <v>0.12766371349460504</v>
      </c>
      <c r="U148" s="139">
        <v>1.3965047195881092E-2</v>
      </c>
      <c r="V148" s="139">
        <v>5.6372172388633608</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0.12448805742878857</v>
      </c>
      <c r="J149" s="139">
        <v>0.23053343968294182</v>
      </c>
      <c r="K149" s="139">
        <v>0.46106687936588364</v>
      </c>
      <c r="L149" s="139">
        <v>4.8873089212783678E-3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176.87653066531286</v>
      </c>
      <c r="F152" s="13">
        <f t="shared" ref="F152:AD152" si="2">SUM(F$141, F$151, IF(AND(ISNUMBER(SEARCH($B$4,"AT|BE|CH|GB|IE|LT|LU|NL")),SUM(F$143:F$149)&gt;0),SUM(F$143:F$149)-SUM(F$27:F$33),0))</f>
        <v>160.30063731761976</v>
      </c>
      <c r="G152" s="13">
        <f t="shared" si="2"/>
        <v>184.67362169026831</v>
      </c>
      <c r="H152" s="13">
        <f t="shared" si="2"/>
        <v>129.57737111000725</v>
      </c>
      <c r="I152" s="13">
        <f t="shared" si="2"/>
        <v>28.755223405475164</v>
      </c>
      <c r="J152" s="13">
        <f t="shared" si="2"/>
        <v>37.070448140116184</v>
      </c>
      <c r="K152" s="13">
        <f t="shared" si="2"/>
        <v>73.681934538297398</v>
      </c>
      <c r="L152" s="13">
        <f t="shared" si="2"/>
        <v>4.7594451390148391</v>
      </c>
      <c r="M152" s="13">
        <f t="shared" si="2"/>
        <v>573.82842851158591</v>
      </c>
      <c r="N152" s="13">
        <f t="shared" si="2"/>
        <v>148.48091185225402</v>
      </c>
      <c r="O152" s="13">
        <f t="shared" si="2"/>
        <v>0.55671184041589794</v>
      </c>
      <c r="P152" s="13">
        <f t="shared" si="2"/>
        <v>0.72186642801507639</v>
      </c>
      <c r="Q152" s="13">
        <f t="shared" si="2"/>
        <v>1.8331181303240791</v>
      </c>
      <c r="R152" s="13">
        <f t="shared" si="2"/>
        <v>5.032695386342616</v>
      </c>
      <c r="S152" s="13">
        <f t="shared" si="2"/>
        <v>24.320109300264104</v>
      </c>
      <c r="T152" s="13">
        <f t="shared" si="2"/>
        <v>24.466557898712193</v>
      </c>
      <c r="U152" s="13">
        <f t="shared" si="2"/>
        <v>9.2120881813402562</v>
      </c>
      <c r="V152" s="13">
        <f t="shared" si="2"/>
        <v>52.988006025055221</v>
      </c>
      <c r="W152" s="13">
        <f t="shared" si="2"/>
        <v>43.933749824309054</v>
      </c>
      <c r="X152" s="13">
        <f t="shared" si="2"/>
        <v>6.6651253407327262</v>
      </c>
      <c r="Y152" s="13">
        <f t="shared" si="2"/>
        <v>11.566220287322055</v>
      </c>
      <c r="Z152" s="13">
        <f t="shared" si="2"/>
        <v>6.0396285964347456</v>
      </c>
      <c r="AA152" s="13">
        <f t="shared" si="2"/>
        <v>4.895400330286277</v>
      </c>
      <c r="AB152" s="13">
        <f t="shared" si="2"/>
        <v>29.1663745547758</v>
      </c>
      <c r="AC152" s="13">
        <f t="shared" si="2"/>
        <v>47.714543114906576</v>
      </c>
      <c r="AD152" s="13">
        <f t="shared" si="2"/>
        <v>38.008499209135785</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176.87653066531286</v>
      </c>
      <c r="F154" s="13">
        <f>SUM(F$141, F$153, -1 * IF(OR($B$6=2005,$B$6&gt;=2020),SUM(F$99:F$122),0), IF(AND(ISNUMBER(SEARCH($B$4,"AT|BE|CH|GB|IE|LT|LU|NL")),SUM(F$143:F$149)&gt;0),SUM(F$143:F$149)-SUM(F$27:F$33),0))</f>
        <v>160.30063731761976</v>
      </c>
      <c r="G154" s="13">
        <f>SUM(G$141, G$153, IF(AND(ISNUMBER(SEARCH($B$4,"AT|BE|CH|GB|IE|LT|LU|NL")),SUM(G$143:G$149)&gt;0),SUM(G$143:G$149)-SUM(G$27:G$33),0))</f>
        <v>184.67362169026831</v>
      </c>
      <c r="H154" s="13">
        <f>SUM(H$141, H$153, IF(AND(ISNUMBER(SEARCH($B$4,"AT|BE|CH|GB|IE|LT|LU|NL")),SUM(H$143:H$149)&gt;0),SUM(H$143:H$149)-SUM(H$27:H$33),0))</f>
        <v>129.57737111000725</v>
      </c>
      <c r="I154" s="13">
        <f t="shared" ref="I154:AD154" si="3">SUM(I$141, I$153, IF(AND(ISNUMBER(SEARCH($B$4,"AT|BE|CH|GB|IE|LT|LU|NL")),SUM(I$143:I$149)&gt;0),SUM(I$143:I$149)-SUM(I$27:I$33),0))</f>
        <v>28.755223405475164</v>
      </c>
      <c r="J154" s="13">
        <f t="shared" si="3"/>
        <v>37.070448140116184</v>
      </c>
      <c r="K154" s="13">
        <f t="shared" si="3"/>
        <v>73.681934538297398</v>
      </c>
      <c r="L154" s="13">
        <f t="shared" si="3"/>
        <v>4.7594451390148391</v>
      </c>
      <c r="M154" s="13">
        <f t="shared" si="3"/>
        <v>573.82842851158591</v>
      </c>
      <c r="N154" s="13">
        <f t="shared" si="3"/>
        <v>148.48091185225402</v>
      </c>
      <c r="O154" s="13">
        <f t="shared" si="3"/>
        <v>0.55671184041589794</v>
      </c>
      <c r="P154" s="13">
        <f t="shared" si="3"/>
        <v>0.72186642801507639</v>
      </c>
      <c r="Q154" s="13">
        <f t="shared" si="3"/>
        <v>1.8331181303240791</v>
      </c>
      <c r="R154" s="13">
        <f t="shared" si="3"/>
        <v>5.032695386342616</v>
      </c>
      <c r="S154" s="13">
        <f t="shared" si="3"/>
        <v>24.320109300264104</v>
      </c>
      <c r="T154" s="13">
        <f t="shared" si="3"/>
        <v>24.466557898712193</v>
      </c>
      <c r="U154" s="13">
        <f t="shared" si="3"/>
        <v>9.2120881813402562</v>
      </c>
      <c r="V154" s="13">
        <f t="shared" si="3"/>
        <v>52.988006025055221</v>
      </c>
      <c r="W154" s="13">
        <f t="shared" si="3"/>
        <v>43.933749824309054</v>
      </c>
      <c r="X154" s="13">
        <f t="shared" si="3"/>
        <v>6.6651253407327262</v>
      </c>
      <c r="Y154" s="13">
        <f t="shared" si="3"/>
        <v>11.566220287322055</v>
      </c>
      <c r="Z154" s="13">
        <f t="shared" si="3"/>
        <v>6.0396285964347456</v>
      </c>
      <c r="AA154" s="13">
        <f t="shared" si="3"/>
        <v>4.895400330286277</v>
      </c>
      <c r="AB154" s="13">
        <f t="shared" si="3"/>
        <v>29.1663745547758</v>
      </c>
      <c r="AC154" s="13">
        <f t="shared" si="3"/>
        <v>47.714543114906576</v>
      </c>
      <c r="AD154" s="13">
        <f t="shared" si="3"/>
        <v>38.008499209135785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3.5680647773264003</v>
      </c>
      <c r="F157" s="141">
        <v>0.12079594354516308</v>
      </c>
      <c r="G157" s="141">
        <v>0.22121790003520711</v>
      </c>
      <c r="H157" s="141" t="s">
        <v>442</v>
      </c>
      <c r="I157" s="141">
        <v>4.5063897281450743E-2</v>
      </c>
      <c r="J157" s="141">
        <v>4.5063897281450743E-2</v>
      </c>
      <c r="K157" s="141">
        <v>4.5063897281450743E-2</v>
      </c>
      <c r="L157" s="141">
        <v>2.1630670695096357E-2</v>
      </c>
      <c r="M157" s="141">
        <v>0.97063163225067162</v>
      </c>
      <c r="N157" s="141">
        <v>9.2910604172901528E-4</v>
      </c>
      <c r="O157" s="141">
        <v>6.9682953129676151E-5</v>
      </c>
      <c r="P157" s="141">
        <v>1.3936590625935228E-3</v>
      </c>
      <c r="Q157" s="141">
        <v>3.484147656483807E-4</v>
      </c>
      <c r="R157" s="141">
        <v>2.3227651043225385E-3</v>
      </c>
      <c r="S157" s="141">
        <v>2.5550416147547923E-3</v>
      </c>
      <c r="T157" s="141">
        <v>9.2910604172901531E-5</v>
      </c>
      <c r="U157" s="141">
        <v>1.2775208073773961E-3</v>
      </c>
      <c r="V157" s="141">
        <v>0.33680094012676803</v>
      </c>
      <c r="W157" s="141" t="s">
        <v>442</v>
      </c>
      <c r="X157" s="141" t="s">
        <v>442</v>
      </c>
      <c r="Y157" s="141" t="s">
        <v>442</v>
      </c>
      <c r="Z157" s="141" t="s">
        <v>442</v>
      </c>
      <c r="AA157" s="141" t="s">
        <v>442</v>
      </c>
      <c r="AB157" s="141" t="s">
        <v>442</v>
      </c>
      <c r="AC157" s="141" t="s">
        <v>442</v>
      </c>
      <c r="AD157" s="141" t="s">
        <v>442</v>
      </c>
      <c r="AE157" s="58"/>
      <c r="AF157" s="142">
        <v>11613.825521612691</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0.1439535295541505</v>
      </c>
      <c r="F158" s="141">
        <v>3.5526377105657104E-3</v>
      </c>
      <c r="G158" s="141">
        <v>7.1633975489701551E-3</v>
      </c>
      <c r="H158" s="141" t="s">
        <v>442</v>
      </c>
      <c r="I158" s="141">
        <v>7.6952029846447784E-4</v>
      </c>
      <c r="J158" s="141">
        <v>7.6952029846447784E-4</v>
      </c>
      <c r="K158" s="141">
        <v>7.6952029846447784E-4</v>
      </c>
      <c r="L158" s="141">
        <v>3.6936974326294938E-4</v>
      </c>
      <c r="M158" s="141">
        <v>5.0004896286582216E-2</v>
      </c>
      <c r="N158" s="141">
        <v>3.0109757996581056E-5</v>
      </c>
      <c r="O158" s="141">
        <v>2.2582318497435794E-6</v>
      </c>
      <c r="P158" s="141">
        <v>4.516463699487158E-5</v>
      </c>
      <c r="Q158" s="141">
        <v>1.1291159248717895E-5</v>
      </c>
      <c r="R158" s="141">
        <v>7.5274394991452643E-5</v>
      </c>
      <c r="S158" s="141">
        <v>8.2801834490597916E-5</v>
      </c>
      <c r="T158" s="141">
        <v>3.0109757996581057E-6</v>
      </c>
      <c r="U158" s="141">
        <v>4.1400917245298958E-5</v>
      </c>
      <c r="V158" s="141">
        <v>1.0914787273760633E-2</v>
      </c>
      <c r="W158" s="141" t="s">
        <v>442</v>
      </c>
      <c r="X158" s="141" t="s">
        <v>442</v>
      </c>
      <c r="Y158" s="141" t="s">
        <v>442</v>
      </c>
      <c r="Z158" s="141" t="s">
        <v>442</v>
      </c>
      <c r="AA158" s="141" t="s">
        <v>442</v>
      </c>
      <c r="AB158" s="141" t="s">
        <v>442</v>
      </c>
      <c r="AC158" s="141" t="s">
        <v>442</v>
      </c>
      <c r="AD158" s="141" t="s">
        <v>442</v>
      </c>
      <c r="AE158" s="58"/>
      <c r="AF158" s="143">
        <v>376.37197495726321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2.7634461125731957</v>
      </c>
      <c r="F159" s="141">
        <v>5.7739999999999993E-2</v>
      </c>
      <c r="G159" s="141">
        <v>1.2966242179282561</v>
      </c>
      <c r="H159" s="141" t="s">
        <v>442</v>
      </c>
      <c r="I159" s="141">
        <v>0.107830300316027</v>
      </c>
      <c r="J159" s="141">
        <v>0.12684979650562467</v>
      </c>
      <c r="K159" s="141">
        <v>0.12684979650562467</v>
      </c>
      <c r="L159" s="141">
        <v>1.7593133236860091E-2</v>
      </c>
      <c r="M159" s="141">
        <v>0.12681999999999999</v>
      </c>
      <c r="N159" s="141">
        <v>5.5199999999999997E-3</v>
      </c>
      <c r="O159" s="141">
        <v>5.5999999999999995E-4</v>
      </c>
      <c r="P159" s="141">
        <v>7.9999999999999993E-4</v>
      </c>
      <c r="Q159" s="141">
        <v>1.5440000000000001E-2</v>
      </c>
      <c r="R159" s="141">
        <v>1.644E-2</v>
      </c>
      <c r="S159" s="141">
        <v>3.8059999999999997E-2</v>
      </c>
      <c r="T159" s="141">
        <v>0.71599999999999997</v>
      </c>
      <c r="U159" s="141">
        <v>5.8200000000000005E-3</v>
      </c>
      <c r="V159" s="141">
        <v>4.0799999999999996E-2</v>
      </c>
      <c r="W159" s="141">
        <v>1.1900000000000001E-2</v>
      </c>
      <c r="X159" s="141">
        <v>1.34E-4</v>
      </c>
      <c r="Y159" s="141">
        <v>7.7999999999999988E-4</v>
      </c>
      <c r="Z159" s="141">
        <v>5.5999999999999995E-4</v>
      </c>
      <c r="AA159" s="141">
        <v>2.0999999999999998E-4</v>
      </c>
      <c r="AB159" s="141">
        <v>1.6839999999999997E-3</v>
      </c>
      <c r="AC159" s="141" t="s">
        <v>442</v>
      </c>
      <c r="AD159" s="141">
        <v>1.2995999999999999E-2</v>
      </c>
      <c r="AE159" s="58"/>
      <c r="AF159" s="143">
        <v>1426.8865608000001</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0.25104976332953471</v>
      </c>
      <c r="X163" s="22">
        <v>1.8075582959726499</v>
      </c>
      <c r="Y163" s="22">
        <v>1.1799338876488132</v>
      </c>
      <c r="Z163" s="22">
        <v>0.57741445565792993</v>
      </c>
      <c r="AA163" s="22">
        <v>0.67783436098974381</v>
      </c>
      <c r="AB163" s="22">
        <v>4.2427410002691373</v>
      </c>
      <c r="AC163" s="22" t="s">
        <v>442</v>
      </c>
      <c r="AD163" s="22">
        <v>7.2804431365565067E-2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AL170"/>
  <sheetViews>
    <sheetView zoomScale="75" zoomScaleNormal="75" workbookViewId="0">
      <pane xSplit="4" ySplit="13" topLeftCell="E145"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2018</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6.7376342617444269</v>
      </c>
      <c r="F14" s="138">
        <v>0.2933341084985146</v>
      </c>
      <c r="G14" s="138">
        <v>2.8398259099247825</v>
      </c>
      <c r="H14" s="138" t="s">
        <v>442</v>
      </c>
      <c r="I14" s="138">
        <v>0.28083173941507122</v>
      </c>
      <c r="J14" s="138">
        <v>0.4330651233294619</v>
      </c>
      <c r="K14" s="138">
        <v>0.53651282749825557</v>
      </c>
      <c r="L14" s="138">
        <v>3.8976918496724036E-3</v>
      </c>
      <c r="M14" s="138">
        <v>10.439222657697385</v>
      </c>
      <c r="N14" s="138">
        <v>0.55972661356180609</v>
      </c>
      <c r="O14" s="138">
        <v>6.4563443210351359E-2</v>
      </c>
      <c r="P14" s="138">
        <v>0.10233258402704268</v>
      </c>
      <c r="Q14" s="138">
        <v>0.47498658397520865</v>
      </c>
      <c r="R14" s="138">
        <v>0.3143663911127747</v>
      </c>
      <c r="S14" s="138">
        <v>0.26132951139494742</v>
      </c>
      <c r="T14" s="138">
        <v>0.62766813508534103</v>
      </c>
      <c r="U14" s="138">
        <v>1.3699910686710279</v>
      </c>
      <c r="V14" s="138">
        <v>1.2265531493744761</v>
      </c>
      <c r="W14" s="138">
        <v>0.51344256998890736</v>
      </c>
      <c r="X14" s="138">
        <v>3.4471396327250777E-3</v>
      </c>
      <c r="Y14" s="138">
        <v>1.548101616180218E-3</v>
      </c>
      <c r="Z14" s="138">
        <v>1.2577279934831299E-3</v>
      </c>
      <c r="AA14" s="138">
        <v>1.9922077661456368E-4</v>
      </c>
      <c r="AB14" s="138">
        <v>6.4521900190029893E-3</v>
      </c>
      <c r="AC14" s="138">
        <v>0.32926188068618201</v>
      </c>
      <c r="AD14" s="138">
        <v>1.0760347115989307E-2</v>
      </c>
      <c r="AE14" s="55"/>
      <c r="AF14" s="147">
        <v>1427.4806427865396</v>
      </c>
      <c r="AG14" s="147">
        <v>40035.96749147871</v>
      </c>
      <c r="AH14" s="147">
        <v>93012.362110097383</v>
      </c>
      <c r="AI14" s="147">
        <v>3034.6339905385007</v>
      </c>
      <c r="AJ14" s="147">
        <v>3798.7505600722034</v>
      </c>
      <c r="AK14" s="147" t="s">
        <v>428</v>
      </c>
      <c r="AL14" s="45" t="s">
        <v>49</v>
      </c>
    </row>
    <row r="15" spans="1:38" s="1" customFormat="1" ht="26.25" customHeight="1" thickBot="1" x14ac:dyDescent="0.25">
      <c r="A15" s="65" t="s">
        <v>53</v>
      </c>
      <c r="B15" s="65" t="s">
        <v>54</v>
      </c>
      <c r="C15" s="66" t="s">
        <v>55</v>
      </c>
      <c r="D15" s="67"/>
      <c r="E15" s="138">
        <v>0.32882972999999999</v>
      </c>
      <c r="F15" s="138">
        <v>1.4774742328692603E-2</v>
      </c>
      <c r="G15" s="138">
        <v>3.2811240000000005E-2</v>
      </c>
      <c r="H15" s="138" t="s">
        <v>442</v>
      </c>
      <c r="I15" s="138">
        <v>3.8906961458726611E-3</v>
      </c>
      <c r="J15" s="138">
        <v>4.1954968005208466E-3</v>
      </c>
      <c r="K15" s="138">
        <v>4.6032400379527709E-3</v>
      </c>
      <c r="L15" s="138">
        <v>6.8729640037986143E-4</v>
      </c>
      <c r="M15" s="138">
        <v>1.0315670000000001E-2</v>
      </c>
      <c r="N15" s="138">
        <v>6.9369818442382766E-3</v>
      </c>
      <c r="O15" s="138">
        <v>8.907402141053811E-3</v>
      </c>
      <c r="P15" s="138">
        <v>1.8256426969906004E-3</v>
      </c>
      <c r="Q15" s="138">
        <v>1.8366140450664838E-3</v>
      </c>
      <c r="R15" s="138">
        <v>2.6858595814851081E-2</v>
      </c>
      <c r="S15" s="138">
        <v>1.3466113669391084E-2</v>
      </c>
      <c r="T15" s="138">
        <v>2.9570662668148014E-2</v>
      </c>
      <c r="U15" s="138">
        <v>7.096384754827015E-3</v>
      </c>
      <c r="V15" s="138">
        <v>6.8042675149108972E-2</v>
      </c>
      <c r="W15" s="138" t="s">
        <v>430</v>
      </c>
      <c r="X15" s="138">
        <v>2.6686147789230696E-6</v>
      </c>
      <c r="Y15" s="138">
        <v>4.5474153183442441E-6</v>
      </c>
      <c r="Z15" s="138">
        <v>2.5170342683115946E-6</v>
      </c>
      <c r="AA15" s="138">
        <v>2.5170342683115946E-6</v>
      </c>
      <c r="AB15" s="138">
        <v>1.2250098633890504E-5</v>
      </c>
      <c r="AC15" s="138" t="s">
        <v>428</v>
      </c>
      <c r="AD15" s="138" t="s">
        <v>428</v>
      </c>
      <c r="AE15" s="55"/>
      <c r="AF15" s="147">
        <v>4114.9820451100559</v>
      </c>
      <c r="AG15" s="147" t="s">
        <v>430</v>
      </c>
      <c r="AH15" s="147">
        <v>1705.8033880902099</v>
      </c>
      <c r="AI15" s="147" t="s">
        <v>430</v>
      </c>
      <c r="AJ15" s="147" t="s">
        <v>430</v>
      </c>
      <c r="AK15" s="147" t="s">
        <v>428</v>
      </c>
      <c r="AL15" s="45" t="s">
        <v>49</v>
      </c>
    </row>
    <row r="16" spans="1:38" s="1" customFormat="1" ht="26.25" customHeight="1" thickBot="1" x14ac:dyDescent="0.25">
      <c r="A16" s="65" t="s">
        <v>53</v>
      </c>
      <c r="B16" s="65" t="s">
        <v>56</v>
      </c>
      <c r="C16" s="66" t="s">
        <v>57</v>
      </c>
      <c r="D16" s="67"/>
      <c r="E16" s="138">
        <v>0.20010598688871878</v>
      </c>
      <c r="F16" s="138">
        <v>2.4379394094988798E-3</v>
      </c>
      <c r="G16" s="138">
        <v>0.1025106456469445</v>
      </c>
      <c r="H16" s="138" t="s">
        <v>442</v>
      </c>
      <c r="I16" s="138">
        <v>3.723638179043972E-2</v>
      </c>
      <c r="J16" s="138">
        <v>5.3337228873374512E-2</v>
      </c>
      <c r="K16" s="138">
        <v>5.5470666561962638E-2</v>
      </c>
      <c r="L16" s="138">
        <v>3.0004734328549997E-4</v>
      </c>
      <c r="M16" s="138">
        <v>0.23472942318238849</v>
      </c>
      <c r="N16" s="138">
        <v>1.9159291278459445E-2</v>
      </c>
      <c r="O16" s="138">
        <v>1.0849392451855004E-3</v>
      </c>
      <c r="P16" s="138">
        <v>2.0256207733231904E-2</v>
      </c>
      <c r="Q16" s="138">
        <v>7.4423413271895011E-3</v>
      </c>
      <c r="R16" s="138">
        <v>4.0485560665965521E-3</v>
      </c>
      <c r="S16" s="138">
        <v>1.6991467619854306E-2</v>
      </c>
      <c r="T16" s="138">
        <v>7.5768338324405998E-3</v>
      </c>
      <c r="U16" s="138">
        <v>1.9579489080099504E-3</v>
      </c>
      <c r="V16" s="138">
        <v>3.118222919116501E-2</v>
      </c>
      <c r="W16" s="138">
        <v>1.7648297310812654E-2</v>
      </c>
      <c r="X16" s="138">
        <v>2.2550817887209503E-7</v>
      </c>
      <c r="Y16" s="138">
        <v>2.3660405442259641E-7</v>
      </c>
      <c r="Z16" s="138">
        <v>2.7260728333165492E-8</v>
      </c>
      <c r="AA16" s="138">
        <v>3.0238976771161496E-8</v>
      </c>
      <c r="AB16" s="138">
        <v>5.1961193839901845E-7</v>
      </c>
      <c r="AC16" s="138">
        <v>3.4404859871799991E-9</v>
      </c>
      <c r="AD16" s="138">
        <v>2.0330144469699997E-9</v>
      </c>
      <c r="AE16" s="55"/>
      <c r="AF16" s="147">
        <v>0.8823645913</v>
      </c>
      <c r="AG16" s="147">
        <v>675.1547958655002</v>
      </c>
      <c r="AH16" s="147">
        <v>729.65347762978445</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1.8373171437677994E-6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1.0953837729055911</v>
      </c>
      <c r="F18" s="138">
        <v>0.56763788170839069</v>
      </c>
      <c r="G18" s="138">
        <v>2.4797717822192866E-2</v>
      </c>
      <c r="H18" s="138" t="s">
        <v>442</v>
      </c>
      <c r="I18" s="138">
        <v>2.2000640442843344E-2</v>
      </c>
      <c r="J18" s="138">
        <v>2.2851557613314859E-2</v>
      </c>
      <c r="K18" s="138">
        <v>2.3872658217880673E-2</v>
      </c>
      <c r="L18" s="138">
        <v>2.3401994822428479E-3</v>
      </c>
      <c r="M18" s="138">
        <v>0.72037887534881473</v>
      </c>
      <c r="N18" s="138">
        <v>2.7236959153598694E-3</v>
      </c>
      <c r="O18" s="138">
        <v>5.1117291397920569E-5</v>
      </c>
      <c r="P18" s="138">
        <v>1.3304212498992987E-2</v>
      </c>
      <c r="Q18" s="138">
        <v>1.7710134183095469E-4</v>
      </c>
      <c r="R18" s="138">
        <v>2.1792472844128353E-3</v>
      </c>
      <c r="S18" s="138">
        <v>1.22550059108013E-3</v>
      </c>
      <c r="T18" s="138">
        <v>4.4248592192524368E-2</v>
      </c>
      <c r="U18" s="138">
        <v>2.1030729896688615E-5</v>
      </c>
      <c r="V18" s="138">
        <v>1.4119681992319812E-3</v>
      </c>
      <c r="W18" s="138">
        <v>2.3825680773202331E-4</v>
      </c>
      <c r="X18" s="138">
        <v>3.2334852477917443E-4</v>
      </c>
      <c r="Y18" s="138">
        <v>2.5527515114145351E-3</v>
      </c>
      <c r="Z18" s="138">
        <v>2.8931183796031398E-4</v>
      </c>
      <c r="AA18" s="138">
        <v>2.5527515114145353E-4</v>
      </c>
      <c r="AB18" s="138">
        <v>3.420687025295477E-3</v>
      </c>
      <c r="AC18" s="138" t="s">
        <v>430</v>
      </c>
      <c r="AD18" s="138" t="s">
        <v>430</v>
      </c>
      <c r="AE18" s="55"/>
      <c r="AF18" s="147">
        <v>239.33797470026374</v>
      </c>
      <c r="AG18" s="147" t="s">
        <v>430</v>
      </c>
      <c r="AH18" s="147">
        <v>24536.760562326548</v>
      </c>
      <c r="AI18" s="147" t="s">
        <v>430</v>
      </c>
      <c r="AJ18" s="147" t="s">
        <v>430</v>
      </c>
      <c r="AK18" s="147" t="s">
        <v>428</v>
      </c>
      <c r="AL18" s="45" t="s">
        <v>49</v>
      </c>
    </row>
    <row r="19" spans="1:38" s="2" customFormat="1" ht="26.25" customHeight="1" thickBot="1" x14ac:dyDescent="0.25">
      <c r="A19" s="65" t="s">
        <v>53</v>
      </c>
      <c r="B19" s="65" t="s">
        <v>62</v>
      </c>
      <c r="C19" s="66" t="s">
        <v>63</v>
      </c>
      <c r="D19" s="67"/>
      <c r="E19" s="138">
        <v>0.5167547414938376</v>
      </c>
      <c r="F19" s="138">
        <v>0.14623935862070817</v>
      </c>
      <c r="G19" s="138">
        <v>0.44680273265391091</v>
      </c>
      <c r="H19" s="138">
        <v>2.3602728707038824E-6</v>
      </c>
      <c r="I19" s="138">
        <v>1.6643358040760902E-2</v>
      </c>
      <c r="J19" s="138">
        <v>2.018513966931126E-2</v>
      </c>
      <c r="K19" s="138">
        <v>2.4441965063372026E-2</v>
      </c>
      <c r="L19" s="138">
        <v>3.2314690810676477E-3</v>
      </c>
      <c r="M19" s="138">
        <v>0.20413636530623683</v>
      </c>
      <c r="N19" s="138">
        <v>1.1434201377273891E-2</v>
      </c>
      <c r="O19" s="138">
        <v>2.4314507849008163E-4</v>
      </c>
      <c r="P19" s="138">
        <v>3.3253784446245502E-3</v>
      </c>
      <c r="Q19" s="138">
        <v>1.3100608926688935E-3</v>
      </c>
      <c r="R19" s="138">
        <v>9.1754202152295669E-3</v>
      </c>
      <c r="S19" s="138">
        <v>5.1191352129631041E-3</v>
      </c>
      <c r="T19" s="138">
        <v>0.18394806942870306</v>
      </c>
      <c r="U19" s="138">
        <v>4.2115744220025945E-4</v>
      </c>
      <c r="V19" s="138">
        <v>1.1062789525082495E-2</v>
      </c>
      <c r="W19" s="138">
        <v>9.9004666498460825E-4</v>
      </c>
      <c r="X19" s="138">
        <v>1.3436347596219684E-3</v>
      </c>
      <c r="Y19" s="138">
        <v>1.0607642839120805E-2</v>
      </c>
      <c r="Z19" s="138">
        <v>1.2021995217670245E-3</v>
      </c>
      <c r="AA19" s="138">
        <v>1.0607642839120805E-3</v>
      </c>
      <c r="AB19" s="138">
        <v>1.4214241404421879E-2</v>
      </c>
      <c r="AC19" s="138" t="s">
        <v>430</v>
      </c>
      <c r="AD19" s="138" t="s">
        <v>430</v>
      </c>
      <c r="AE19" s="55"/>
      <c r="AF19" s="147">
        <v>883.49436724291581</v>
      </c>
      <c r="AG19" s="147" t="s">
        <v>430</v>
      </c>
      <c r="AH19" s="147">
        <v>5848.791757261587</v>
      </c>
      <c r="AI19" s="147">
        <v>1.966894058919902</v>
      </c>
      <c r="AJ19" s="147" t="s">
        <v>430</v>
      </c>
      <c r="AK19" s="147" t="s">
        <v>428</v>
      </c>
      <c r="AL19" s="45" t="s">
        <v>49</v>
      </c>
    </row>
    <row r="20" spans="1:38" s="2" customFormat="1" ht="26.25" customHeight="1" thickBot="1" x14ac:dyDescent="0.25">
      <c r="A20" s="65" t="s">
        <v>53</v>
      </c>
      <c r="B20" s="65" t="s">
        <v>64</v>
      </c>
      <c r="C20" s="66" t="s">
        <v>65</v>
      </c>
      <c r="D20" s="67"/>
      <c r="E20" s="138">
        <v>4.8018818621729749E-2</v>
      </c>
      <c r="F20" s="138">
        <v>1.4065093437564652E-2</v>
      </c>
      <c r="G20" s="138">
        <v>1.2431036080454995E-3</v>
      </c>
      <c r="H20" s="138" t="s">
        <v>442</v>
      </c>
      <c r="I20" s="138">
        <v>1.1360212067695842E-3</v>
      </c>
      <c r="J20" s="138">
        <v>1.3399183667695839E-3</v>
      </c>
      <c r="K20" s="138">
        <v>1.5845949587695841E-3</v>
      </c>
      <c r="L20" s="138">
        <v>3.9532837483078346E-4</v>
      </c>
      <c r="M20" s="138">
        <v>1.8851250080407608E-2</v>
      </c>
      <c r="N20" s="138">
        <v>6.5900266375187877E-4</v>
      </c>
      <c r="O20" s="138">
        <v>1.2768245652426444E-5</v>
      </c>
      <c r="P20" s="138">
        <v>3.2472757465586572E-4</v>
      </c>
      <c r="Q20" s="138">
        <v>1.0015899338071589E-4</v>
      </c>
      <c r="R20" s="138">
        <v>5.2969607257949316E-4</v>
      </c>
      <c r="S20" s="138">
        <v>2.9515577899589862E-4</v>
      </c>
      <c r="T20" s="138">
        <v>1.0610371662979493E-2</v>
      </c>
      <c r="U20" s="138">
        <v>3.8518088800815211E-5</v>
      </c>
      <c r="V20" s="138">
        <v>7.5970625407922594E-4</v>
      </c>
      <c r="W20" s="138">
        <v>5.7091204799999997E-5</v>
      </c>
      <c r="X20" s="138">
        <v>7.7480920799999993E-5</v>
      </c>
      <c r="Y20" s="138">
        <v>6.1169148000000007E-4</v>
      </c>
      <c r="Z20" s="138">
        <v>6.9325034400000011E-5</v>
      </c>
      <c r="AA20" s="138">
        <v>6.1169148000000015E-5</v>
      </c>
      <c r="AB20" s="138">
        <v>8.1966658320000005E-4</v>
      </c>
      <c r="AC20" s="138" t="s">
        <v>430</v>
      </c>
      <c r="AD20" s="138" t="s">
        <v>430</v>
      </c>
      <c r="AE20" s="55"/>
      <c r="AF20" s="147">
        <v>68.363546511366621</v>
      </c>
      <c r="AG20" s="147" t="s">
        <v>430</v>
      </c>
      <c r="AH20" s="147">
        <v>566.21149929579212</v>
      </c>
      <c r="AI20" s="147" t="s">
        <v>430</v>
      </c>
      <c r="AJ20" s="147" t="s">
        <v>430</v>
      </c>
      <c r="AK20" s="147" t="s">
        <v>428</v>
      </c>
      <c r="AL20" s="45" t="s">
        <v>49</v>
      </c>
    </row>
    <row r="21" spans="1:38" s="2" customFormat="1" ht="26.25" customHeight="1" thickBot="1" x14ac:dyDescent="0.25">
      <c r="A21" s="65" t="s">
        <v>53</v>
      </c>
      <c r="B21" s="65" t="s">
        <v>66</v>
      </c>
      <c r="C21" s="66" t="s">
        <v>67</v>
      </c>
      <c r="D21" s="67"/>
      <c r="E21" s="138">
        <v>1.5618831995560274</v>
      </c>
      <c r="F21" s="138">
        <v>0.81289376255302825</v>
      </c>
      <c r="G21" s="138">
        <v>1.0586807969568488</v>
      </c>
      <c r="H21" s="138">
        <v>1.4752605296422328E-3</v>
      </c>
      <c r="I21" s="138">
        <v>0.28543685006519331</v>
      </c>
      <c r="J21" s="138">
        <v>0.30292616289080343</v>
      </c>
      <c r="K21" s="138">
        <v>0.32540690610119599</v>
      </c>
      <c r="L21" s="138">
        <v>6.732208741440418E-2</v>
      </c>
      <c r="M21" s="138">
        <v>1.8804264907430566</v>
      </c>
      <c r="N21" s="138">
        <v>0.1472458782424256</v>
      </c>
      <c r="O21" s="138">
        <v>1.7652592487418038E-2</v>
      </c>
      <c r="P21" s="138">
        <v>1.4750549865318189E-2</v>
      </c>
      <c r="Q21" s="138">
        <v>6.003245627577385E-3</v>
      </c>
      <c r="R21" s="138">
        <v>5.6600759620632816E-2</v>
      </c>
      <c r="S21" s="138">
        <v>2.9892859889340758E-2</v>
      </c>
      <c r="T21" s="138">
        <v>0.39822110534644506</v>
      </c>
      <c r="U21" s="138">
        <v>2.8974353273450585E-3</v>
      </c>
      <c r="V21" s="138">
        <v>0.7874141290103025</v>
      </c>
      <c r="W21" s="138">
        <v>0.16198787938208647</v>
      </c>
      <c r="X21" s="138">
        <v>3.5756371491083308E-2</v>
      </c>
      <c r="Y21" s="138">
        <v>6.5660356768594719E-2</v>
      </c>
      <c r="Z21" s="138">
        <v>1.9632581768319866E-2</v>
      </c>
      <c r="AA21" s="138">
        <v>1.5018872377849272E-2</v>
      </c>
      <c r="AB21" s="138">
        <v>0.13606818240584717</v>
      </c>
      <c r="AC21" s="138">
        <v>1.5893016710295702E-3</v>
      </c>
      <c r="AD21" s="138">
        <v>0.11428598910457374</v>
      </c>
      <c r="AE21" s="55"/>
      <c r="AF21" s="147">
        <v>2824.2913974132521</v>
      </c>
      <c r="AG21" s="147">
        <v>706.93079324369307</v>
      </c>
      <c r="AH21" s="147">
        <v>14595.01360451891</v>
      </c>
      <c r="AI21" s="147">
        <v>1229.3837747018606</v>
      </c>
      <c r="AJ21" s="147" t="s">
        <v>430</v>
      </c>
      <c r="AK21" s="147" t="s">
        <v>428</v>
      </c>
      <c r="AL21" s="45" t="s">
        <v>49</v>
      </c>
    </row>
    <row r="22" spans="1:38" s="2" customFormat="1" ht="26.25" customHeight="1" thickBot="1" x14ac:dyDescent="0.25">
      <c r="A22" s="65" t="s">
        <v>53</v>
      </c>
      <c r="B22" s="69" t="s">
        <v>68</v>
      </c>
      <c r="C22" s="66" t="s">
        <v>69</v>
      </c>
      <c r="D22" s="67"/>
      <c r="E22" s="138">
        <v>4.5311102559120231</v>
      </c>
      <c r="F22" s="138">
        <v>0.9198093929726916</v>
      </c>
      <c r="G22" s="138">
        <v>1.2922714251096479</v>
      </c>
      <c r="H22" s="138">
        <v>2.1583314686741762E-3</v>
      </c>
      <c r="I22" s="138">
        <v>0.70201131261675465</v>
      </c>
      <c r="J22" s="138">
        <v>0.7685688663524618</v>
      </c>
      <c r="K22" s="138">
        <v>0.8425559525678975</v>
      </c>
      <c r="L22" s="138">
        <v>0.1528912888918573</v>
      </c>
      <c r="M22" s="138">
        <v>4.2698541884027055</v>
      </c>
      <c r="N22" s="138">
        <v>3.5885257925232207E-2</v>
      </c>
      <c r="O22" s="138">
        <v>6.6135569770608867E-3</v>
      </c>
      <c r="P22" s="138">
        <v>7.0095555592162628E-2</v>
      </c>
      <c r="Q22" s="138">
        <v>9.3905723739902483E-2</v>
      </c>
      <c r="R22" s="138">
        <v>0.15397163746108211</v>
      </c>
      <c r="S22" s="138">
        <v>0.23251034444129925</v>
      </c>
      <c r="T22" s="138">
        <v>0.38310314439006793</v>
      </c>
      <c r="U22" s="138">
        <v>8.8972782427392719E-2</v>
      </c>
      <c r="V22" s="138">
        <v>1.4899421109962421</v>
      </c>
      <c r="W22" s="138">
        <v>3.9256033232910735E-2</v>
      </c>
      <c r="X22" s="138">
        <v>1.3435846099684751E-3</v>
      </c>
      <c r="Y22" s="138">
        <v>2.0263557521426698E-2</v>
      </c>
      <c r="Z22" s="138">
        <v>1.8616916662350868E-3</v>
      </c>
      <c r="AA22" s="138">
        <v>1.6391879729081354E-3</v>
      </c>
      <c r="AB22" s="138">
        <v>2.5108021770538398E-2</v>
      </c>
      <c r="AC22" s="138">
        <v>1.6136112963525122E-2</v>
      </c>
      <c r="AD22" s="138">
        <v>0.35586300329809906</v>
      </c>
      <c r="AE22" s="55"/>
      <c r="AF22" s="147">
        <v>6670.0039430877441</v>
      </c>
      <c r="AG22" s="147">
        <v>3157.1712531552448</v>
      </c>
      <c r="AH22" s="147">
        <v>1374.013290242068</v>
      </c>
      <c r="AI22" s="147">
        <v>94.551591393798688</v>
      </c>
      <c r="AJ22" s="147">
        <v>2291.580385467927</v>
      </c>
      <c r="AK22" s="147" t="s">
        <v>428</v>
      </c>
      <c r="AL22" s="45" t="s">
        <v>49</v>
      </c>
    </row>
    <row r="23" spans="1:38" s="2" customFormat="1" ht="26.25" customHeight="1" thickBot="1" x14ac:dyDescent="0.25">
      <c r="A23" s="65" t="s">
        <v>70</v>
      </c>
      <c r="B23" s="69" t="s">
        <v>393</v>
      </c>
      <c r="C23" s="66" t="s">
        <v>389</v>
      </c>
      <c r="D23" s="112"/>
      <c r="E23" s="138">
        <v>3.3567624017976163</v>
      </c>
      <c r="F23" s="138">
        <v>0.34741446660549052</v>
      </c>
      <c r="G23" s="138">
        <v>0.1409353534570485</v>
      </c>
      <c r="H23" s="138">
        <v>8.2301324632630271E-4</v>
      </c>
      <c r="I23" s="138">
        <v>0.2164524837838176</v>
      </c>
      <c r="J23" s="138">
        <v>0.2164524837838176</v>
      </c>
      <c r="K23" s="138">
        <v>0.2164524837838176</v>
      </c>
      <c r="L23" s="138">
        <v>0.13435691246276893</v>
      </c>
      <c r="M23" s="138">
        <v>1.1083930894899481</v>
      </c>
      <c r="N23" s="138">
        <v>7.1286541993865929E-2</v>
      </c>
      <c r="O23" s="138">
        <v>1.0287665579078783E-3</v>
      </c>
      <c r="P23" s="138">
        <v>4.4554088746166212E-4</v>
      </c>
      <c r="Q23" s="138">
        <v>4.4554088746166206E-3</v>
      </c>
      <c r="R23" s="138">
        <v>5.1438327895393923E-3</v>
      </c>
      <c r="S23" s="138">
        <v>0.17489031484433934</v>
      </c>
      <c r="T23" s="138">
        <v>7.2013659053551489E-3</v>
      </c>
      <c r="U23" s="138">
        <v>1.0287665579078783E-3</v>
      </c>
      <c r="V23" s="138">
        <v>0.10287665579078785</v>
      </c>
      <c r="W23" s="138">
        <v>6.2375724244632686E-3</v>
      </c>
      <c r="X23" s="138">
        <v>3.0862996737236353E-3</v>
      </c>
      <c r="Y23" s="138">
        <v>5.1438327895393923E-3</v>
      </c>
      <c r="Z23" s="138">
        <v>7.5741950868482557E-3</v>
      </c>
      <c r="AA23" s="138">
        <v>6.6831133119249313E-3</v>
      </c>
      <c r="AB23" s="138">
        <v>2.2487440862036214E-2</v>
      </c>
      <c r="AC23" s="138">
        <v>0</v>
      </c>
      <c r="AD23" s="138">
        <v>0</v>
      </c>
      <c r="AE23" s="55"/>
      <c r="AF23" s="147">
        <v>4455.4088746166208</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0.9774861025844126</v>
      </c>
      <c r="F24" s="138">
        <v>0.64630397858387401</v>
      </c>
      <c r="G24" s="138">
        <v>0.1698803376980382</v>
      </c>
      <c r="H24" s="138">
        <v>0.13541867217212789</v>
      </c>
      <c r="I24" s="138">
        <v>0.3636697244126732</v>
      </c>
      <c r="J24" s="138">
        <v>0.37528224241457725</v>
      </c>
      <c r="K24" s="138">
        <v>0.39730684396998633</v>
      </c>
      <c r="L24" s="138">
        <v>8.6498339246218831E-2</v>
      </c>
      <c r="M24" s="138">
        <v>2.1554011733253202</v>
      </c>
      <c r="N24" s="138">
        <v>0.14977041351710829</v>
      </c>
      <c r="O24" s="138">
        <v>6.7032001499108651E-2</v>
      </c>
      <c r="P24" s="138">
        <v>6.1683273756463729E-3</v>
      </c>
      <c r="Q24" s="138">
        <v>2.2557754300821914E-3</v>
      </c>
      <c r="R24" s="138">
        <v>0.12703758848378779</v>
      </c>
      <c r="S24" s="138">
        <v>3.5770783894720624E-2</v>
      </c>
      <c r="T24" s="138">
        <v>0.18782271246105692</v>
      </c>
      <c r="U24" s="138">
        <v>2.9843502215571305E-3</v>
      </c>
      <c r="V24" s="138">
        <v>2.6415690249417771</v>
      </c>
      <c r="W24" s="138">
        <v>0.15393501015510233</v>
      </c>
      <c r="X24" s="138">
        <v>1.6594801665214206E-2</v>
      </c>
      <c r="Y24" s="138">
        <v>3.4715066624831085E-2</v>
      </c>
      <c r="Z24" s="138">
        <v>8.8093187231059553E-3</v>
      </c>
      <c r="AA24" s="138">
        <v>3.318527232390271E-3</v>
      </c>
      <c r="AB24" s="138">
        <v>6.343771424554151E-2</v>
      </c>
      <c r="AC24" s="138">
        <v>7.6489715046418908E-3</v>
      </c>
      <c r="AD24" s="138">
        <v>1.1706010219292152E-4</v>
      </c>
      <c r="AE24" s="55"/>
      <c r="AF24" s="147">
        <v>1414.828135635702</v>
      </c>
      <c r="AG24" s="147" t="s">
        <v>430</v>
      </c>
      <c r="AH24" s="147">
        <v>5233.6388987623859</v>
      </c>
      <c r="AI24" s="147">
        <v>5140.1434633882118</v>
      </c>
      <c r="AJ24" s="147" t="s">
        <v>430</v>
      </c>
      <c r="AK24" s="147" t="s">
        <v>428</v>
      </c>
      <c r="AL24" s="45" t="s">
        <v>49</v>
      </c>
    </row>
    <row r="25" spans="1:38" s="2" customFormat="1" ht="26.25" customHeight="1" thickBot="1" x14ac:dyDescent="0.25">
      <c r="A25" s="65" t="s">
        <v>73</v>
      </c>
      <c r="B25" s="69" t="s">
        <v>74</v>
      </c>
      <c r="C25" s="71" t="s">
        <v>75</v>
      </c>
      <c r="D25" s="67"/>
      <c r="E25" s="138">
        <v>1.451182154804</v>
      </c>
      <c r="F25" s="138">
        <v>0.16523528266694995</v>
      </c>
      <c r="G25" s="138">
        <v>9.5652543497000031E-2</v>
      </c>
      <c r="H25" s="138" t="s">
        <v>442</v>
      </c>
      <c r="I25" s="138">
        <v>1.1474355373999998E-2</v>
      </c>
      <c r="J25" s="138">
        <v>1.1474355373999998E-2</v>
      </c>
      <c r="K25" s="138">
        <v>1.1474355373999998E-2</v>
      </c>
      <c r="L25" s="138">
        <v>5.5076905795199997E-3</v>
      </c>
      <c r="M25" s="138">
        <v>1.3816968184739997</v>
      </c>
      <c r="N25" s="138">
        <v>4.0173671485765455E-4</v>
      </c>
      <c r="O25" s="138">
        <v>3.0130253614324089E-5</v>
      </c>
      <c r="P25" s="138">
        <v>6.0260507228648169E-4</v>
      </c>
      <c r="Q25" s="138">
        <v>1.5065126807162042E-4</v>
      </c>
      <c r="R25" s="138">
        <v>1.0043417871441363E-3</v>
      </c>
      <c r="S25" s="138">
        <v>1.1047759658585499E-3</v>
      </c>
      <c r="T25" s="138">
        <v>4.0173671485765452E-5</v>
      </c>
      <c r="U25" s="138">
        <v>5.5238798292927497E-4</v>
      </c>
      <c r="V25" s="138">
        <v>0.14562955913589976</v>
      </c>
      <c r="W25" s="138" t="s">
        <v>442</v>
      </c>
      <c r="X25" s="138" t="s">
        <v>442</v>
      </c>
      <c r="Y25" s="138" t="s">
        <v>442</v>
      </c>
      <c r="Z25" s="138" t="s">
        <v>442</v>
      </c>
      <c r="AA25" s="138" t="s">
        <v>442</v>
      </c>
      <c r="AB25" s="138" t="s">
        <v>442</v>
      </c>
      <c r="AC25" s="138" t="s">
        <v>428</v>
      </c>
      <c r="AD25" s="138" t="s">
        <v>428</v>
      </c>
      <c r="AE25" s="55"/>
      <c r="AF25" s="147">
        <v>5021.7089357206814</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2.2754092565999997E-2</v>
      </c>
      <c r="F26" s="138">
        <v>2.6646597721E-3</v>
      </c>
      <c r="G26" s="138">
        <v>1.501226449E-3</v>
      </c>
      <c r="H26" s="138" t="s">
        <v>442</v>
      </c>
      <c r="I26" s="138">
        <v>1.2352718500000003E-4</v>
      </c>
      <c r="J26" s="138">
        <v>1.2352718500000003E-4</v>
      </c>
      <c r="K26" s="138">
        <v>1.2352718500000003E-4</v>
      </c>
      <c r="L26" s="138">
        <v>5.9293048800000021E-5</v>
      </c>
      <c r="M26" s="138">
        <v>2.3155544618000002E-2</v>
      </c>
      <c r="N26" s="138">
        <v>0.46554490666073894</v>
      </c>
      <c r="O26" s="138">
        <v>1.7283228790275751E-6</v>
      </c>
      <c r="P26" s="138">
        <v>1.4928605728699653E-5</v>
      </c>
      <c r="Q26" s="138">
        <v>2.5557625432860243E-6</v>
      </c>
      <c r="R26" s="138">
        <v>1.9736268807092019E-5</v>
      </c>
      <c r="S26" s="138">
        <v>2.018529568780122E-5</v>
      </c>
      <c r="T26" s="138">
        <v>2.0743811226540508E-6</v>
      </c>
      <c r="U26" s="138">
        <v>8.8064626587154245E-6</v>
      </c>
      <c r="V26" s="138">
        <v>2.3093267548061204E-3</v>
      </c>
      <c r="W26" s="138" t="s">
        <v>442</v>
      </c>
      <c r="X26" s="138" t="s">
        <v>442</v>
      </c>
      <c r="Y26" s="138" t="s">
        <v>442</v>
      </c>
      <c r="Z26" s="138" t="s">
        <v>442</v>
      </c>
      <c r="AA26" s="138" t="s">
        <v>442</v>
      </c>
      <c r="AB26" s="138" t="s">
        <v>442</v>
      </c>
      <c r="AC26" s="138" t="s">
        <v>428</v>
      </c>
      <c r="AD26" s="138" t="s">
        <v>428</v>
      </c>
      <c r="AE26" s="55"/>
      <c r="AF26" s="147">
        <v>78.91801070212675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13.646518835595398</v>
      </c>
      <c r="F27" s="138">
        <v>1.8522380562862863</v>
      </c>
      <c r="G27" s="138">
        <v>2.1281702658842556E-2</v>
      </c>
      <c r="H27" s="138">
        <v>0.61626680407671708</v>
      </c>
      <c r="I27" s="138">
        <v>0.22311578175780217</v>
      </c>
      <c r="J27" s="138">
        <v>0.22311578175780186</v>
      </c>
      <c r="K27" s="138">
        <v>0.22311578175780197</v>
      </c>
      <c r="L27" s="138">
        <v>0.14397825859483368</v>
      </c>
      <c r="M27" s="138">
        <v>29.509718839363387</v>
      </c>
      <c r="N27" s="138">
        <v>2.1519362893617651E-3</v>
      </c>
      <c r="O27" s="138">
        <v>2.1952065583649046E-4</v>
      </c>
      <c r="P27" s="138">
        <v>1.3221349204260812E-2</v>
      </c>
      <c r="Q27" s="138">
        <v>3.5865858915772362E-4</v>
      </c>
      <c r="R27" s="138">
        <v>1.5052497355477062E-2</v>
      </c>
      <c r="S27" s="138">
        <v>1.0315316545067793E-2</v>
      </c>
      <c r="T27" s="138">
        <v>2.0838234610748249E-3</v>
      </c>
      <c r="U27" s="138">
        <v>2.782758666424661E-4</v>
      </c>
      <c r="V27" s="138">
        <v>4.767817432018618E-2</v>
      </c>
      <c r="W27" s="138">
        <v>0.4959558</v>
      </c>
      <c r="X27" s="138">
        <v>5.0441084101400004E-2</v>
      </c>
      <c r="Y27" s="138">
        <v>5.65532981159E-2</v>
      </c>
      <c r="Z27" s="138">
        <v>4.3977567648300006E-2</v>
      </c>
      <c r="AA27" s="138">
        <v>4.8581043996600001E-2</v>
      </c>
      <c r="AB27" s="138">
        <v>0.19955299386220005</v>
      </c>
      <c r="AC27" s="138">
        <v>4.9595590000000005E-4</v>
      </c>
      <c r="AD27" s="138">
        <v>9.9232200000000002E-5</v>
      </c>
      <c r="AE27" s="55"/>
      <c r="AF27" s="147">
        <v>85942.294947784045</v>
      </c>
      <c r="AG27" s="147" t="s">
        <v>428</v>
      </c>
      <c r="AH27" s="147" t="s">
        <v>430</v>
      </c>
      <c r="AI27" s="147">
        <v>3075.9436291528637</v>
      </c>
      <c r="AJ27" s="147" t="s">
        <v>430</v>
      </c>
      <c r="AK27" s="147" t="s">
        <v>428</v>
      </c>
      <c r="AL27" s="45" t="s">
        <v>49</v>
      </c>
    </row>
    <row r="28" spans="1:38" s="2" customFormat="1" ht="26.25" customHeight="1" thickBot="1" x14ac:dyDescent="0.25">
      <c r="A28" s="65" t="s">
        <v>78</v>
      </c>
      <c r="B28" s="65" t="s">
        <v>81</v>
      </c>
      <c r="C28" s="66" t="s">
        <v>82</v>
      </c>
      <c r="D28" s="67"/>
      <c r="E28" s="138">
        <v>9.7153147924562635</v>
      </c>
      <c r="F28" s="138">
        <v>0.2816840233361802</v>
      </c>
      <c r="G28" s="138">
        <v>7.5600481230457053E-3</v>
      </c>
      <c r="H28" s="138">
        <v>3.6980867419136268E-2</v>
      </c>
      <c r="I28" s="138">
        <v>0.18425233567538193</v>
      </c>
      <c r="J28" s="138">
        <v>0.18425233567538202</v>
      </c>
      <c r="K28" s="138">
        <v>0.18425233567538199</v>
      </c>
      <c r="L28" s="138">
        <v>0.13140027742521357</v>
      </c>
      <c r="M28" s="138">
        <v>1.27663199909184</v>
      </c>
      <c r="N28" s="138">
        <v>2.9381639086509855E-4</v>
      </c>
      <c r="O28" s="138">
        <v>3.0821304424909721E-5</v>
      </c>
      <c r="P28" s="138">
        <v>3.2542336065438057E-3</v>
      </c>
      <c r="Q28" s="138">
        <v>6.1540011549846444E-5</v>
      </c>
      <c r="R28" s="138">
        <v>5.2112023001421315E-3</v>
      </c>
      <c r="S28" s="138">
        <v>3.4948533985446491E-3</v>
      </c>
      <c r="T28" s="138">
        <v>1.2482417719923388E-4</v>
      </c>
      <c r="U28" s="138">
        <v>6.1437414249873419E-5</v>
      </c>
      <c r="V28" s="138">
        <v>1.1055656645978032E-2</v>
      </c>
      <c r="W28" s="138">
        <v>0.23408280000000004</v>
      </c>
      <c r="X28" s="138">
        <v>1.7331922916700004E-2</v>
      </c>
      <c r="Y28" s="138">
        <v>1.9423729035899999E-2</v>
      </c>
      <c r="Z28" s="138">
        <v>1.5239793164000001E-2</v>
      </c>
      <c r="AA28" s="138">
        <v>1.6138107714799999E-2</v>
      </c>
      <c r="AB28" s="138">
        <v>6.8133552831400004E-2</v>
      </c>
      <c r="AC28" s="138">
        <v>2.3408279999999999E-4</v>
      </c>
      <c r="AD28" s="138">
        <v>4.6832400000000002E-5</v>
      </c>
      <c r="AE28" s="55"/>
      <c r="AF28" s="147">
        <v>26367.401733074912</v>
      </c>
      <c r="AG28" s="147" t="s">
        <v>428</v>
      </c>
      <c r="AH28" s="147" t="s">
        <v>430</v>
      </c>
      <c r="AI28" s="147">
        <v>1013.7206886011136</v>
      </c>
      <c r="AJ28" s="147" t="s">
        <v>430</v>
      </c>
      <c r="AK28" s="147" t="s">
        <v>428</v>
      </c>
      <c r="AL28" s="45" t="s">
        <v>49</v>
      </c>
    </row>
    <row r="29" spans="1:38" s="2" customFormat="1" ht="26.25" customHeight="1" thickBot="1" x14ac:dyDescent="0.25">
      <c r="A29" s="65" t="s">
        <v>78</v>
      </c>
      <c r="B29" s="65" t="s">
        <v>83</v>
      </c>
      <c r="C29" s="66" t="s">
        <v>84</v>
      </c>
      <c r="D29" s="67"/>
      <c r="E29" s="138">
        <v>19.266000366271907</v>
      </c>
      <c r="F29" s="138">
        <v>0.48399691704168379</v>
      </c>
      <c r="G29" s="138">
        <v>1.5483672457008633E-2</v>
      </c>
      <c r="H29" s="138">
        <v>2.7446170691723178E-2</v>
      </c>
      <c r="I29" s="138">
        <v>0.29325861916171686</v>
      </c>
      <c r="J29" s="138">
        <v>0.29325861916171686</v>
      </c>
      <c r="K29" s="138">
        <v>0.29325861916171703</v>
      </c>
      <c r="L29" s="138">
        <v>0.19351062530722629</v>
      </c>
      <c r="M29" s="138">
        <v>5.4411736255388776</v>
      </c>
      <c r="N29" s="138">
        <v>5.9841983981355062E-4</v>
      </c>
      <c r="O29" s="138">
        <v>6.2789858471331536E-5</v>
      </c>
      <c r="P29" s="138">
        <v>6.6547225626275436E-3</v>
      </c>
      <c r="Q29" s="138">
        <v>1.2557169745999424E-4</v>
      </c>
      <c r="R29" s="138">
        <v>1.06720545434271E-2</v>
      </c>
      <c r="S29" s="138">
        <v>7.1565763004034031E-3</v>
      </c>
      <c r="T29" s="138">
        <v>2.5127972612535844E-4</v>
      </c>
      <c r="U29" s="138">
        <v>1.2556367797732546E-4</v>
      </c>
      <c r="V29" s="138">
        <v>2.2601221451438516E-2</v>
      </c>
      <c r="W29" s="138">
        <v>0.20245000000000002</v>
      </c>
      <c r="X29" s="138">
        <v>5.2274682929000001E-3</v>
      </c>
      <c r="Y29" s="138">
        <v>3.16552246612E-2</v>
      </c>
      <c r="Z29" s="138">
        <v>3.5372535447499999E-2</v>
      </c>
      <c r="AA29" s="138">
        <v>8.1316173442000008E-3</v>
      </c>
      <c r="AB29" s="138">
        <v>8.0386845745800004E-2</v>
      </c>
      <c r="AC29" s="138">
        <v>1.707461E-4</v>
      </c>
      <c r="AD29" s="138">
        <v>3.4169699999999999E-5</v>
      </c>
      <c r="AE29" s="55"/>
      <c r="AF29" s="147">
        <v>54050.281186993976</v>
      </c>
      <c r="AG29" s="147" t="s">
        <v>428</v>
      </c>
      <c r="AH29" s="147" t="s">
        <v>430</v>
      </c>
      <c r="AI29" s="147">
        <v>2078.5848682732949</v>
      </c>
      <c r="AJ29" s="147" t="s">
        <v>430</v>
      </c>
      <c r="AK29" s="147" t="s">
        <v>428</v>
      </c>
      <c r="AL29" s="45" t="s">
        <v>49</v>
      </c>
    </row>
    <row r="30" spans="1:38" s="2" customFormat="1" ht="26.25" customHeight="1" thickBot="1" x14ac:dyDescent="0.25">
      <c r="A30" s="65" t="s">
        <v>78</v>
      </c>
      <c r="B30" s="65" t="s">
        <v>85</v>
      </c>
      <c r="C30" s="66" t="s">
        <v>86</v>
      </c>
      <c r="D30" s="67"/>
      <c r="E30" s="138">
        <v>2.6799877261366869E-2</v>
      </c>
      <c r="F30" s="138">
        <v>0.16227389155272862</v>
      </c>
      <c r="G30" s="138">
        <v>5.123504022574482E-5</v>
      </c>
      <c r="H30" s="138">
        <v>3.3689344049152244E-4</v>
      </c>
      <c r="I30" s="138">
        <v>4.1422426064104323E-3</v>
      </c>
      <c r="J30" s="138">
        <v>4.1422426064104314E-3</v>
      </c>
      <c r="K30" s="138">
        <v>4.1422426064104314E-3</v>
      </c>
      <c r="L30" s="138">
        <v>6.0484424578920799E-4</v>
      </c>
      <c r="M30" s="138">
        <v>0.95241943252666128</v>
      </c>
      <c r="N30" s="138">
        <v>1.2559416259144451E-5</v>
      </c>
      <c r="O30" s="138">
        <v>7.6304334923994741E-5</v>
      </c>
      <c r="P30" s="138">
        <v>5.2769929886726534E-5</v>
      </c>
      <c r="Q30" s="138">
        <v>1.8196527547147085E-6</v>
      </c>
      <c r="R30" s="138">
        <v>3.5438632084908579E-4</v>
      </c>
      <c r="S30" s="138">
        <v>1.2838913068094669E-2</v>
      </c>
      <c r="T30" s="138">
        <v>5.390952814617948E-4</v>
      </c>
      <c r="U30" s="138">
        <v>7.5974987410453004E-5</v>
      </c>
      <c r="V30" s="138">
        <v>7.6137743328433382E-3</v>
      </c>
      <c r="W30" s="138">
        <v>3.0823000000000001E-3</v>
      </c>
      <c r="X30" s="138">
        <v>5.4554390100000005E-5</v>
      </c>
      <c r="Y30" s="138">
        <v>6.8478833400000002E-5</v>
      </c>
      <c r="Z30" s="138">
        <v>4.2444668400000003E-5</v>
      </c>
      <c r="AA30" s="138">
        <v>7.57875428E-5</v>
      </c>
      <c r="AB30" s="138">
        <v>2.4126543470000001E-4</v>
      </c>
      <c r="AC30" s="138">
        <v>3.0819999999999999E-6</v>
      </c>
      <c r="AD30" s="138">
        <v>1.1427000000000001E-6</v>
      </c>
      <c r="AE30" s="55"/>
      <c r="AF30" s="147">
        <v>266.76464597654746</v>
      </c>
      <c r="AG30" s="147" t="s">
        <v>428</v>
      </c>
      <c r="AH30" s="147" t="s">
        <v>430</v>
      </c>
      <c r="AI30" s="147">
        <v>8.5502996559569269</v>
      </c>
      <c r="AJ30" s="147" t="s">
        <v>430</v>
      </c>
      <c r="AK30" s="147" t="s">
        <v>428</v>
      </c>
      <c r="AL30" s="45" t="s">
        <v>49</v>
      </c>
    </row>
    <row r="31" spans="1:38" s="2" customFormat="1" ht="26.25" customHeight="1" thickBot="1" x14ac:dyDescent="0.25">
      <c r="A31" s="65" t="s">
        <v>78</v>
      </c>
      <c r="B31" s="65" t="s">
        <v>87</v>
      </c>
      <c r="C31" s="66" t="s">
        <v>88</v>
      </c>
      <c r="D31" s="67"/>
      <c r="E31" s="138" t="s">
        <v>428</v>
      </c>
      <c r="F31" s="138">
        <v>1.613168801317119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0.77253535014476704</v>
      </c>
      <c r="J32" s="138">
        <v>1.5149138050653455</v>
      </c>
      <c r="K32" s="138">
        <v>1.908844860399616</v>
      </c>
      <c r="L32" s="138">
        <v>0.16862401576754771</v>
      </c>
      <c r="M32" s="138" t="s">
        <v>428</v>
      </c>
      <c r="N32" s="138">
        <v>6.0706993704713632</v>
      </c>
      <c r="O32" s="138">
        <v>2.6187470665490539E-2</v>
      </c>
      <c r="P32" s="138">
        <v>0</v>
      </c>
      <c r="Q32" s="138">
        <v>6.9211396833174232E-2</v>
      </c>
      <c r="R32" s="138">
        <v>2.2700749185245002</v>
      </c>
      <c r="S32" s="138">
        <v>49.876969803070452</v>
      </c>
      <c r="T32" s="138">
        <v>0.34604868940510253</v>
      </c>
      <c r="U32" s="138">
        <v>3.8176897207992354E-2</v>
      </c>
      <c r="V32" s="138">
        <v>15.398383628845924</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59399.82374834911</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0.34401785348329744</v>
      </c>
      <c r="J33" s="138">
        <v>0.63707009904314305</v>
      </c>
      <c r="K33" s="138">
        <v>1.2741401980862861</v>
      </c>
      <c r="L33" s="138">
        <v>1.3505886099714638E-2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59399.82374834911</v>
      </c>
      <c r="AL33" s="45" t="s">
        <v>413</v>
      </c>
    </row>
    <row r="34" spans="1:38" s="2" customFormat="1" ht="26.25" customHeight="1" thickBot="1" x14ac:dyDescent="0.25">
      <c r="A34" s="65" t="s">
        <v>70</v>
      </c>
      <c r="B34" s="65" t="s">
        <v>93</v>
      </c>
      <c r="C34" s="66" t="s">
        <v>94</v>
      </c>
      <c r="D34" s="67"/>
      <c r="E34" s="138">
        <v>1.9271701677092137</v>
      </c>
      <c r="F34" s="138">
        <v>0.17101796335587491</v>
      </c>
      <c r="G34" s="138">
        <v>4.2660830921125798E-4</v>
      </c>
      <c r="H34" s="138">
        <v>2.5744639644970411E-4</v>
      </c>
      <c r="I34" s="138">
        <v>5.0385937590870671E-2</v>
      </c>
      <c r="J34" s="138">
        <v>5.2960401555367707E-2</v>
      </c>
      <c r="K34" s="138">
        <v>5.5902646086221468E-2</v>
      </c>
      <c r="L34" s="138">
        <v>3.6336719956043956E-2</v>
      </c>
      <c r="M34" s="138">
        <v>0.39352520600169055</v>
      </c>
      <c r="N34" s="138" t="s">
        <v>442</v>
      </c>
      <c r="O34" s="138">
        <v>3.6778056635672026E-4</v>
      </c>
      <c r="P34" s="138" t="s">
        <v>442</v>
      </c>
      <c r="Q34" s="138" t="s">
        <v>442</v>
      </c>
      <c r="R34" s="138">
        <v>1.8389028317836013E-3</v>
      </c>
      <c r="S34" s="138">
        <v>6.2522696280642429E-2</v>
      </c>
      <c r="T34" s="138">
        <v>2.5744639644970421E-3</v>
      </c>
      <c r="U34" s="138">
        <v>3.6778056635672026E-4</v>
      </c>
      <c r="V34" s="138">
        <v>3.6778056635672025E-2</v>
      </c>
      <c r="W34" s="138">
        <v>9.5989347076034532E-3</v>
      </c>
      <c r="X34" s="138">
        <v>1.1033416990701606E-3</v>
      </c>
      <c r="Y34" s="138">
        <v>1.8389028317836013E-3</v>
      </c>
      <c r="Z34" s="138">
        <v>1.6266189828110971E-3</v>
      </c>
      <c r="AA34" s="138">
        <v>3.7393539834737819E-4</v>
      </c>
      <c r="AB34" s="138">
        <v>4.9427989120122374E-3</v>
      </c>
      <c r="AC34" s="138" t="s">
        <v>428</v>
      </c>
      <c r="AD34" s="138" t="s">
        <v>428</v>
      </c>
      <c r="AE34" s="55"/>
      <c r="AF34" s="147">
        <v>1592.7936096499639</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4.4248705082909447</v>
      </c>
      <c r="F36" s="138">
        <v>0.14196540749607184</v>
      </c>
      <c r="G36" s="138">
        <v>0.11113416619618957</v>
      </c>
      <c r="H36" s="138" t="s">
        <v>442</v>
      </c>
      <c r="I36" s="138">
        <v>6.8887268252719389E-2</v>
      </c>
      <c r="J36" s="138">
        <v>8.0991174901618238E-2</v>
      </c>
      <c r="K36" s="138">
        <v>8.0991174901618238E-2</v>
      </c>
      <c r="L36" s="138">
        <v>2.5107264219501654E-2</v>
      </c>
      <c r="M36" s="138">
        <v>0.31151266559138041</v>
      </c>
      <c r="N36" s="138">
        <v>1.0546001699708192E-2</v>
      </c>
      <c r="O36" s="138">
        <v>8.1123089997755323E-4</v>
      </c>
      <c r="P36" s="138">
        <v>2.433692699932659E-3</v>
      </c>
      <c r="Q36" s="138">
        <v>3.2449235999102129E-3</v>
      </c>
      <c r="R36" s="138">
        <v>4.0561544998877659E-3</v>
      </c>
      <c r="S36" s="138">
        <v>7.1388319198024686E-2</v>
      </c>
      <c r="T36" s="138">
        <v>8.1123089997755318E-2</v>
      </c>
      <c r="U36" s="138">
        <v>8.1123089997755318E-3</v>
      </c>
      <c r="V36" s="138">
        <v>9.7347707997306368E-2</v>
      </c>
      <c r="W36" s="138">
        <v>1.0546001699708192E-2</v>
      </c>
      <c r="X36" s="138">
        <v>1.6224617999551063E-4</v>
      </c>
      <c r="Y36" s="138">
        <v>1.6224617999551063E-4</v>
      </c>
      <c r="Z36" s="138">
        <v>8.1123089997755323E-4</v>
      </c>
      <c r="AA36" s="138">
        <v>8.1123089997755317E-5</v>
      </c>
      <c r="AB36" s="138">
        <v>1.2168463499663297E-3</v>
      </c>
      <c r="AC36" s="138">
        <v>6.4898471998204258E-3</v>
      </c>
      <c r="AD36" s="138">
        <v>3.0826774199147022E-3</v>
      </c>
      <c r="AE36" s="55"/>
      <c r="AF36" s="147">
        <v>3513.2998087277151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0.12040857235462669</v>
      </c>
      <c r="F37" s="138">
        <v>4.0136190784875563E-3</v>
      </c>
      <c r="G37" s="138">
        <v>1.1008244872961905E-4</v>
      </c>
      <c r="H37" s="138" t="s">
        <v>442</v>
      </c>
      <c r="I37" s="138">
        <v>5.0170238481094453E-4</v>
      </c>
      <c r="J37" s="138">
        <v>5.0170238481094453E-4</v>
      </c>
      <c r="K37" s="138">
        <v>5.0170238481094453E-4</v>
      </c>
      <c r="L37" s="138">
        <v>1.2542559620273613E-5</v>
      </c>
      <c r="M37" s="138">
        <v>1.2040857235462669E-2</v>
      </c>
      <c r="N37" s="138">
        <v>3.7627678860820842E-6</v>
      </c>
      <c r="O37" s="138">
        <v>6.2712798101368071E-7</v>
      </c>
      <c r="P37" s="138">
        <v>2.5085119240547232E-4</v>
      </c>
      <c r="Q37" s="138">
        <v>3.0102143088656672E-4</v>
      </c>
      <c r="R37" s="138">
        <v>1.9064690622815894E-6</v>
      </c>
      <c r="S37" s="138">
        <v>1.9064690622815897E-7</v>
      </c>
      <c r="T37" s="138">
        <v>1.2793410812679087E-6</v>
      </c>
      <c r="U37" s="138">
        <v>2.7593631164601949E-5</v>
      </c>
      <c r="V37" s="138">
        <v>3.7627678860820842E-6</v>
      </c>
      <c r="W37" s="138" t="s">
        <v>428</v>
      </c>
      <c r="X37" s="138" t="s">
        <v>442</v>
      </c>
      <c r="Y37" s="138" t="s">
        <v>442</v>
      </c>
      <c r="Z37" s="138" t="s">
        <v>442</v>
      </c>
      <c r="AA37" s="138" t="s">
        <v>442</v>
      </c>
      <c r="AB37" s="138" t="s">
        <v>442</v>
      </c>
      <c r="AC37" s="138" t="s">
        <v>442</v>
      </c>
      <c r="AD37" s="138" t="s">
        <v>442</v>
      </c>
      <c r="AE37" s="55"/>
      <c r="AF37" s="147" t="s">
        <v>430</v>
      </c>
      <c r="AG37" s="147" t="s">
        <v>428</v>
      </c>
      <c r="AH37" s="147">
        <v>2508.5119240547228</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2.1280194701880548</v>
      </c>
      <c r="F39" s="138">
        <v>0.51010988300870941</v>
      </c>
      <c r="G39" s="138">
        <v>0.18214432693631</v>
      </c>
      <c r="H39" s="138">
        <v>2.9033438569460557E-2</v>
      </c>
      <c r="I39" s="138">
        <v>0.15213101937340834</v>
      </c>
      <c r="J39" s="138">
        <v>0.18617286130317315</v>
      </c>
      <c r="K39" s="138">
        <v>0.22756253530815149</v>
      </c>
      <c r="L39" s="138">
        <v>6.5704339782313159E-2</v>
      </c>
      <c r="M39" s="138">
        <v>1.0667903255352598</v>
      </c>
      <c r="N39" s="138">
        <v>0.13025608523533166</v>
      </c>
      <c r="O39" s="138">
        <v>1.2242208427367722E-2</v>
      </c>
      <c r="P39" s="138">
        <v>3.1247507514664259E-3</v>
      </c>
      <c r="Q39" s="138">
        <v>8.6924566413680241E-3</v>
      </c>
      <c r="R39" s="138">
        <v>0.10320379012522135</v>
      </c>
      <c r="S39" s="138">
        <v>5.2751767818126669E-2</v>
      </c>
      <c r="T39" s="138">
        <v>1.7206095839434685</v>
      </c>
      <c r="U39" s="138">
        <v>2.1628014648169265E-3</v>
      </c>
      <c r="V39" s="138">
        <v>0.47272155277956712</v>
      </c>
      <c r="W39" s="138">
        <v>0.12284276800526678</v>
      </c>
      <c r="X39" s="138">
        <v>2.1462248942672742E-2</v>
      </c>
      <c r="Y39" s="138">
        <v>0.11306760420458373</v>
      </c>
      <c r="Z39" s="138">
        <v>1.5710404333164087E-2</v>
      </c>
      <c r="AA39" s="138">
        <v>1.3482981718778951E-2</v>
      </c>
      <c r="AB39" s="138">
        <v>0.16372323919919951</v>
      </c>
      <c r="AC39" s="138">
        <v>5.3919566852083144E-3</v>
      </c>
      <c r="AD39" s="138">
        <v>3.9560038402124357E-3</v>
      </c>
      <c r="AE39" s="55"/>
      <c r="AF39" s="147">
        <v>9407.0676087891752</v>
      </c>
      <c r="AG39" s="147">
        <v>23.233245753383464</v>
      </c>
      <c r="AH39" s="147">
        <v>16008.387344713648</v>
      </c>
      <c r="AI39" s="147">
        <v>784.68752890433939</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5.8650197069321814</v>
      </c>
      <c r="F41" s="138">
        <v>10.84966340135499</v>
      </c>
      <c r="G41" s="138">
        <v>7.2366573131222625</v>
      </c>
      <c r="H41" s="138">
        <v>8.2317986985482039E-2</v>
      </c>
      <c r="I41" s="138">
        <v>7.3967316161690455</v>
      </c>
      <c r="J41" s="138">
        <v>7.4098561335917159</v>
      </c>
      <c r="K41" s="138">
        <v>8.0514042981239005</v>
      </c>
      <c r="L41" s="138">
        <v>0.62479584222585727</v>
      </c>
      <c r="M41" s="138">
        <v>90.515259565386103</v>
      </c>
      <c r="N41" s="138">
        <v>1.7653343128070713</v>
      </c>
      <c r="O41" s="138">
        <v>2.9711844209147881E-2</v>
      </c>
      <c r="P41" s="138">
        <v>7.8871311308976705E-2</v>
      </c>
      <c r="Q41" s="138">
        <v>2.9597177403072519E-2</v>
      </c>
      <c r="R41" s="138">
        <v>0.21166845157255512</v>
      </c>
      <c r="S41" s="138">
        <v>0.35979084980089793</v>
      </c>
      <c r="T41" s="138">
        <v>0.175830644336577</v>
      </c>
      <c r="U41" s="138">
        <v>2.0774977728127118</v>
      </c>
      <c r="V41" s="138">
        <v>4.1317245017369721</v>
      </c>
      <c r="W41" s="138">
        <v>13.719619626881686</v>
      </c>
      <c r="X41" s="138">
        <v>3.1729683189686679</v>
      </c>
      <c r="Y41" s="138">
        <v>5.0929758104988982</v>
      </c>
      <c r="Z41" s="138">
        <v>2.2154122792095854</v>
      </c>
      <c r="AA41" s="138">
        <v>1.8058555365494315</v>
      </c>
      <c r="AB41" s="138">
        <v>12.287211945226584</v>
      </c>
      <c r="AC41" s="138">
        <v>1.7088436917062591E-2</v>
      </c>
      <c r="AD41" s="138">
        <v>2.9417100365250373</v>
      </c>
      <c r="AE41" s="55"/>
      <c r="AF41" s="147">
        <v>49017.204836991281</v>
      </c>
      <c r="AG41" s="147">
        <v>17303.876493981821</v>
      </c>
      <c r="AH41" s="147">
        <v>25297.058561939997</v>
      </c>
      <c r="AI41" s="147">
        <v>1272.0066981587727</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7.3463892017197496E-2</v>
      </c>
      <c r="F43" s="138">
        <v>7.3463892017197486E-3</v>
      </c>
      <c r="G43" s="138">
        <v>2.3238405001976579E-2</v>
      </c>
      <c r="H43" s="138" t="s">
        <v>442</v>
      </c>
      <c r="I43" s="138">
        <v>1.2121542182837584E-2</v>
      </c>
      <c r="J43" s="138">
        <v>0</v>
      </c>
      <c r="K43" s="138">
        <v>1.2121542182837584E-2</v>
      </c>
      <c r="L43" s="138">
        <v>1.5794736783697458E-2</v>
      </c>
      <c r="M43" s="138">
        <v>2.9385556806878994E-2</v>
      </c>
      <c r="N43" s="138">
        <v>1.1754222722751598E-2</v>
      </c>
      <c r="O43" s="138">
        <v>2.2039167605159246E-4</v>
      </c>
      <c r="P43" s="138">
        <v>7.3463892017197491E-5</v>
      </c>
      <c r="Q43" s="138">
        <v>7.3463892017197488E-4</v>
      </c>
      <c r="R43" s="138">
        <v>9.4033781782012788E-3</v>
      </c>
      <c r="S43" s="138">
        <v>5.2894002252382192E-3</v>
      </c>
      <c r="T43" s="138">
        <v>0.19100611924471345</v>
      </c>
      <c r="U43" s="138">
        <v>7.3463892017197491E-5</v>
      </c>
      <c r="V43" s="138">
        <v>5.877111361375799E-3</v>
      </c>
      <c r="W43" s="138">
        <v>4.4078335210318495E-3</v>
      </c>
      <c r="X43" s="138">
        <v>1.3958139483267521E-3</v>
      </c>
      <c r="Y43" s="138">
        <v>1.1019583802579624E-2</v>
      </c>
      <c r="Z43" s="138">
        <v>1.2488861642923573E-3</v>
      </c>
      <c r="AA43" s="138">
        <v>1.1019583802579624E-3</v>
      </c>
      <c r="AB43" s="138">
        <v>1.4766242295456694E-2</v>
      </c>
      <c r="AC43" s="138">
        <v>1.6162056243783447E-4</v>
      </c>
      <c r="AD43" s="138">
        <v>9.5503059622356737E-8</v>
      </c>
      <c r="AE43" s="55"/>
      <c r="AF43" s="147">
        <v>734.63892017197486</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2.3542396752535972</v>
      </c>
      <c r="F44" s="138">
        <v>0.2185669973052374</v>
      </c>
      <c r="G44" s="138">
        <v>1.7708682351871203E-3</v>
      </c>
      <c r="H44" s="138">
        <v>1.2181925843046193E-3</v>
      </c>
      <c r="I44" s="138">
        <v>9.3404057859563377E-2</v>
      </c>
      <c r="J44" s="138">
        <v>0</v>
      </c>
      <c r="K44" s="138">
        <v>9.3404057859563377E-2</v>
      </c>
      <c r="L44" s="138">
        <v>9.3404057859563377E-2</v>
      </c>
      <c r="M44" s="138">
        <v>1.1329590460962438</v>
      </c>
      <c r="N44" s="138" t="s">
        <v>442</v>
      </c>
      <c r="O44" s="138">
        <v>1.5266719105504417E-3</v>
      </c>
      <c r="P44" s="138" t="s">
        <v>442</v>
      </c>
      <c r="Q44" s="138" t="s">
        <v>442</v>
      </c>
      <c r="R44" s="138">
        <v>7.6333595527522079E-3</v>
      </c>
      <c r="S44" s="138">
        <v>0.25953422479357507</v>
      </c>
      <c r="T44" s="138">
        <v>1.0686703373853091E-2</v>
      </c>
      <c r="U44" s="138">
        <v>1.5266719105504417E-3</v>
      </c>
      <c r="V44" s="138">
        <v>0.15266719105504417</v>
      </c>
      <c r="W44" s="138" t="s">
        <v>442</v>
      </c>
      <c r="X44" s="138">
        <v>4.5800157316513252E-3</v>
      </c>
      <c r="Y44" s="138">
        <v>7.6333595527522079E-3</v>
      </c>
      <c r="Z44" s="138" t="s">
        <v>442</v>
      </c>
      <c r="AA44" s="138" t="s">
        <v>442</v>
      </c>
      <c r="AB44" s="138">
        <v>1.2213375284403534E-2</v>
      </c>
      <c r="AC44" s="138" t="s">
        <v>429</v>
      </c>
      <c r="AD44" s="138" t="s">
        <v>429</v>
      </c>
      <c r="AE44" s="55"/>
      <c r="AF44" s="147">
        <v>6611.7502815477737</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1.9020111233281025</v>
      </c>
      <c r="F45" s="138">
        <v>4.6101377642994178E-2</v>
      </c>
      <c r="G45" s="138">
        <v>3.0557399194250845E-4</v>
      </c>
      <c r="H45" s="138" t="s">
        <v>442</v>
      </c>
      <c r="I45" s="138">
        <v>2.8187699473145006E-2</v>
      </c>
      <c r="J45" s="138">
        <v>2.8187699473145006E-2</v>
      </c>
      <c r="K45" s="138">
        <v>2.8187699473145006E-2</v>
      </c>
      <c r="L45" s="138">
        <v>8.7381868366749518E-3</v>
      </c>
      <c r="M45" s="138">
        <v>0.10115959437091293</v>
      </c>
      <c r="N45" s="138">
        <v>3.4246737677652815E-3</v>
      </c>
      <c r="O45" s="138">
        <v>2.6343644367425242E-4</v>
      </c>
      <c r="P45" s="138">
        <v>7.9030933102275706E-4</v>
      </c>
      <c r="Q45" s="138">
        <v>1.0537457746970097E-3</v>
      </c>
      <c r="R45" s="138">
        <v>1.3171822183712619E-3</v>
      </c>
      <c r="S45" s="138">
        <v>2.318240704333421E-2</v>
      </c>
      <c r="T45" s="138">
        <v>2.6343644367425239E-2</v>
      </c>
      <c r="U45" s="138">
        <v>2.6343644367425238E-3</v>
      </c>
      <c r="V45" s="138">
        <v>3.1612373240910284E-2</v>
      </c>
      <c r="W45" s="138">
        <v>3.4246737677652815E-3</v>
      </c>
      <c r="X45" s="138">
        <v>5.2687288734850488E-5</v>
      </c>
      <c r="Y45" s="138">
        <v>2.6343644367425242E-4</v>
      </c>
      <c r="Z45" s="138">
        <v>2.6343644367425242E-4</v>
      </c>
      <c r="AA45" s="138">
        <v>2.6343644367425244E-5</v>
      </c>
      <c r="AB45" s="138">
        <v>6.0590382045078064E-4</v>
      </c>
      <c r="AC45" s="138">
        <v>2.1074915493940194E-3</v>
      </c>
      <c r="AD45" s="138">
        <v>1.0010584859621592E-3</v>
      </c>
      <c r="AE45" s="55"/>
      <c r="AF45" s="147">
        <v>1140.8973785370724</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1.4999132130697544E-3</v>
      </c>
      <c r="J48" s="138">
        <v>1.4999132130697543E-2</v>
      </c>
      <c r="K48" s="138">
        <v>3.7497830326743864E-2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2.7287620000000001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3.0241767454136967</v>
      </c>
      <c r="AL52" s="45" t="s">
        <v>132</v>
      </c>
    </row>
    <row r="53" spans="1:38" s="2" customFormat="1" ht="26.25" customHeight="1" thickBot="1" x14ac:dyDescent="0.25">
      <c r="A53" s="65" t="s">
        <v>119</v>
      </c>
      <c r="B53" s="69" t="s">
        <v>133</v>
      </c>
      <c r="C53" s="71" t="s">
        <v>134</v>
      </c>
      <c r="D53" s="68"/>
      <c r="E53" s="138" t="s">
        <v>428</v>
      </c>
      <c r="F53" s="138">
        <v>1.369407051336232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0.77396607746273072</v>
      </c>
      <c r="AL53" s="45" t="s">
        <v>135</v>
      </c>
    </row>
    <row r="54" spans="1:38" s="2" customFormat="1" ht="37.5" customHeight="1" thickBot="1" x14ac:dyDescent="0.25">
      <c r="A54" s="65" t="s">
        <v>119</v>
      </c>
      <c r="B54" s="69" t="s">
        <v>136</v>
      </c>
      <c r="C54" s="71" t="s">
        <v>137</v>
      </c>
      <c r="D54" s="68"/>
      <c r="E54" s="138" t="s">
        <v>428</v>
      </c>
      <c r="F54" s="138">
        <v>0.18697877554541098</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187605.4066924798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0.45663176877499995</v>
      </c>
      <c r="J57" s="138">
        <v>0.82193718379500003</v>
      </c>
      <c r="K57" s="138">
        <v>0.91326353754999989</v>
      </c>
      <c r="L57" s="138">
        <v>1.3698953063250001E-2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3512.5520674999998</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7.1496104514779998E-3</v>
      </c>
      <c r="J58" s="138">
        <v>4.7664069676520003E-2</v>
      </c>
      <c r="K58" s="138">
        <v>9.5328139353040006E-2</v>
      </c>
      <c r="L58" s="138">
        <v>3.28882080767988E-5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238.3203483826</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0.25480000000000003</v>
      </c>
      <c r="J60" s="138">
        <v>2.0701000000000001</v>
      </c>
      <c r="K60" s="138">
        <v>6.6323000000000008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96.7</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2.8678558351694985E-2</v>
      </c>
      <c r="J61" s="138">
        <v>0.28678558351694983</v>
      </c>
      <c r="K61" s="138">
        <v>0.95108451418506346</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4358113.3235613285</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3.1319999999999999E-8</v>
      </c>
      <c r="J62" s="138">
        <v>3.1319999999999997E-7</v>
      </c>
      <c r="K62" s="138">
        <v>6.2639999999999994E-7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52.2</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1.78970941E-2</v>
      </c>
      <c r="X63" s="138">
        <v>1.1328299999999999E-2</v>
      </c>
      <c r="Y63" s="138" t="s">
        <v>428</v>
      </c>
      <c r="Z63" s="138">
        <v>1.8839500000000001E-3</v>
      </c>
      <c r="AA63" s="138" t="s">
        <v>428</v>
      </c>
      <c r="AB63" s="138">
        <v>1.321225E-2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0.23400000000000001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6.8589159999999996E-3</v>
      </c>
      <c r="J71" s="138">
        <v>5.4871327999999997E-2</v>
      </c>
      <c r="K71" s="138">
        <v>0.17147290000000001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2.0000000000000002E-5</v>
      </c>
      <c r="O73" s="138">
        <v>1E-4</v>
      </c>
      <c r="P73" s="138" t="s">
        <v>428</v>
      </c>
      <c r="Q73" s="138" t="s">
        <v>430</v>
      </c>
      <c r="R73" s="138" t="s">
        <v>430</v>
      </c>
      <c r="S73" s="138" t="s">
        <v>428</v>
      </c>
      <c r="T73" s="138" t="s">
        <v>430</v>
      </c>
      <c r="U73" s="138" t="s">
        <v>428</v>
      </c>
      <c r="V73" s="138">
        <v>1.0000000000000001E-5</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1.7000000000000001E-4</v>
      </c>
      <c r="O80" s="138">
        <v>1E-4</v>
      </c>
      <c r="P80" s="138" t="s">
        <v>428</v>
      </c>
      <c r="Q80" s="138" t="s">
        <v>428</v>
      </c>
      <c r="R80" s="138" t="s">
        <v>428</v>
      </c>
      <c r="S80" s="138" t="s">
        <v>428</v>
      </c>
      <c r="T80" s="138" t="s">
        <v>428</v>
      </c>
      <c r="U80" s="138" t="s">
        <v>428</v>
      </c>
      <c r="V80" s="138">
        <v>2.1000000000000001E-4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11.044758899999998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4884.8999999999996</v>
      </c>
      <c r="AL82" s="45" t="s">
        <v>219</v>
      </c>
    </row>
    <row r="83" spans="1:38" s="2" customFormat="1" ht="26.25" customHeight="1" thickBot="1" x14ac:dyDescent="0.25">
      <c r="A83" s="65" t="s">
        <v>53</v>
      </c>
      <c r="B83" s="76" t="s">
        <v>211</v>
      </c>
      <c r="C83" s="77" t="s">
        <v>212</v>
      </c>
      <c r="D83" s="67"/>
      <c r="E83" s="138" t="s">
        <v>442</v>
      </c>
      <c r="F83" s="138">
        <v>3.2799999999999996E-2</v>
      </c>
      <c r="G83" s="138" t="s">
        <v>442</v>
      </c>
      <c r="H83" s="138" t="s">
        <v>428</v>
      </c>
      <c r="I83" s="138">
        <v>0.20499999999999996</v>
      </c>
      <c r="J83" s="138">
        <v>4.0999999999999996</v>
      </c>
      <c r="K83" s="138">
        <v>30.749999999999996</v>
      </c>
      <c r="L83" s="138">
        <v>1.1684999999999997E-2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2.0499999999999998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2.0518552218039146</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1.4552442271734491</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3.1635744068988023</v>
      </c>
      <c r="AL86" s="45" t="s">
        <v>219</v>
      </c>
    </row>
    <row r="87" spans="1:38" s="2" customFormat="1" ht="26.25" customHeight="1" thickBot="1" x14ac:dyDescent="0.25">
      <c r="A87" s="65" t="s">
        <v>208</v>
      </c>
      <c r="B87" s="71" t="s">
        <v>220</v>
      </c>
      <c r="C87" s="75" t="s">
        <v>221</v>
      </c>
      <c r="D87" s="67"/>
      <c r="E87" s="138" t="s">
        <v>428</v>
      </c>
      <c r="F87" s="138">
        <v>7.1612565603261388E-2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0.11442559310119763</v>
      </c>
      <c r="AL87" s="45" t="s">
        <v>219</v>
      </c>
    </row>
    <row r="88" spans="1:38" s="2" customFormat="1" ht="26.25" customHeight="1" thickBot="1" x14ac:dyDescent="0.25">
      <c r="A88" s="65" t="s">
        <v>208</v>
      </c>
      <c r="B88" s="71" t="s">
        <v>222</v>
      </c>
      <c r="C88" s="75" t="s">
        <v>223</v>
      </c>
      <c r="D88" s="67"/>
      <c r="E88" s="138" t="s">
        <v>442</v>
      </c>
      <c r="F88" s="138">
        <v>0.94190170102380955</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0.73013449999999991</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2.2419012331898753</v>
      </c>
      <c r="G90" s="138" t="s">
        <v>428</v>
      </c>
      <c r="H90" s="138" t="s">
        <v>428</v>
      </c>
      <c r="I90" s="138">
        <v>2.4539999999999999E-2</v>
      </c>
      <c r="J90" s="138">
        <v>3.6810000000000002E-2</v>
      </c>
      <c r="K90" s="138">
        <v>4.4990000000000002E-2</v>
      </c>
      <c r="L90" s="138" t="s">
        <v>428</v>
      </c>
      <c r="M90" s="138" t="s">
        <v>428</v>
      </c>
      <c r="N90" s="138">
        <v>2.8645256209888548E-4</v>
      </c>
      <c r="O90" s="138">
        <v>3.934408684249751E-2</v>
      </c>
      <c r="P90" s="138" t="s">
        <v>430</v>
      </c>
      <c r="Q90" s="138" t="s">
        <v>430</v>
      </c>
      <c r="R90" s="138">
        <v>0.16565931302104223</v>
      </c>
      <c r="S90" s="138">
        <v>6.7126534130401438</v>
      </c>
      <c r="T90" s="138">
        <v>0.27514976522088724</v>
      </c>
      <c r="U90" s="138">
        <v>3.9171525058100586E-2</v>
      </c>
      <c r="V90" s="138">
        <v>3.8843657667746458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40.9</v>
      </c>
      <c r="AL90" s="148" t="s">
        <v>439</v>
      </c>
    </row>
    <row r="91" spans="1:38" s="2" customFormat="1" ht="26.25" customHeight="1" thickBot="1" x14ac:dyDescent="0.25">
      <c r="A91" s="65" t="s">
        <v>208</v>
      </c>
      <c r="B91" s="69" t="s">
        <v>404</v>
      </c>
      <c r="C91" s="71" t="s">
        <v>228</v>
      </c>
      <c r="D91" s="67"/>
      <c r="E91" s="138">
        <v>4.1583866839999999E-3</v>
      </c>
      <c r="F91" s="138">
        <v>1.1156837331199999E-2</v>
      </c>
      <c r="G91" s="138">
        <v>1.0627682000000001E-4</v>
      </c>
      <c r="H91" s="138">
        <v>9.566296472E-3</v>
      </c>
      <c r="I91" s="138">
        <v>6.40663759E-2</v>
      </c>
      <c r="J91" s="138">
        <v>6.5754840080000002E-2</v>
      </c>
      <c r="K91" s="138">
        <v>6.6103582889999998E-2</v>
      </c>
      <c r="L91" s="138">
        <v>2.4895422144E-2</v>
      </c>
      <c r="M91" s="138">
        <v>0.12726437121800002</v>
      </c>
      <c r="N91" s="138">
        <v>2.7589744000000006E-2</v>
      </c>
      <c r="O91" s="138">
        <v>1.2499793751999999E-2</v>
      </c>
      <c r="P91" s="138">
        <v>2.0058870000000008E-6</v>
      </c>
      <c r="Q91" s="138">
        <v>4.680403000000001E-5</v>
      </c>
      <c r="R91" s="138">
        <v>5.489796000000001E-4</v>
      </c>
      <c r="S91" s="138">
        <v>2.8072515072000002E-2</v>
      </c>
      <c r="T91" s="138">
        <v>7.2795855360000003E-3</v>
      </c>
      <c r="U91" s="138" t="s">
        <v>442</v>
      </c>
      <c r="V91" s="138">
        <v>1.5373515536E-2</v>
      </c>
      <c r="W91" s="138">
        <v>2.3051316800000004E-4</v>
      </c>
      <c r="X91" s="138">
        <v>5.6557256164800002E-3</v>
      </c>
      <c r="Y91" s="138">
        <v>2.8293725255999999E-3</v>
      </c>
      <c r="Z91" s="138">
        <v>2.8293725255999999E-3</v>
      </c>
      <c r="AA91" s="138">
        <v>2.8293725255999999E-3</v>
      </c>
      <c r="AB91" s="138">
        <v>1.4143843193279999E-2</v>
      </c>
      <c r="AC91" s="138" t="s">
        <v>442</v>
      </c>
      <c r="AD91" s="138" t="s">
        <v>442</v>
      </c>
      <c r="AE91" s="55"/>
      <c r="AF91" s="147" t="s">
        <v>428</v>
      </c>
      <c r="AG91" s="147" t="s">
        <v>428</v>
      </c>
      <c r="AH91" s="147" t="s">
        <v>428</v>
      </c>
      <c r="AI91" s="147" t="s">
        <v>428</v>
      </c>
      <c r="AJ91" s="147" t="s">
        <v>428</v>
      </c>
      <c r="AK91" s="147">
        <v>2305.13168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27.034962758766365</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3.0553771646774255E-8</v>
      </c>
      <c r="X98" s="138" t="s">
        <v>428</v>
      </c>
      <c r="Y98" s="138" t="s">
        <v>428</v>
      </c>
      <c r="Z98" s="138" t="s">
        <v>428</v>
      </c>
      <c r="AA98" s="138" t="s">
        <v>428</v>
      </c>
      <c r="AB98" s="138" t="s">
        <v>428</v>
      </c>
      <c r="AC98" s="138" t="s">
        <v>428</v>
      </c>
      <c r="AD98" s="138">
        <v>3.6591343289550004E-4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4.9598050986158743E-2</v>
      </c>
      <c r="F99" s="138">
        <v>10.176101879062891</v>
      </c>
      <c r="G99" s="138" t="s">
        <v>428</v>
      </c>
      <c r="H99" s="138">
        <v>14.209846206229283</v>
      </c>
      <c r="I99" s="138">
        <v>0.25343203097891903</v>
      </c>
      <c r="J99" s="138">
        <v>0.38906492921471442</v>
      </c>
      <c r="K99" s="138">
        <v>0.73928204241139628</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1425</v>
      </c>
      <c r="AL99" s="45" t="s">
        <v>245</v>
      </c>
    </row>
    <row r="100" spans="1:38" s="2" customFormat="1" ht="26.25" customHeight="1" thickBot="1" x14ac:dyDescent="0.25">
      <c r="A100" s="65" t="s">
        <v>243</v>
      </c>
      <c r="B100" s="65" t="s">
        <v>246</v>
      </c>
      <c r="C100" s="66" t="s">
        <v>408</v>
      </c>
      <c r="D100" s="79"/>
      <c r="E100" s="138">
        <v>0.54922031043523933</v>
      </c>
      <c r="F100" s="138">
        <v>24.965936290481668</v>
      </c>
      <c r="G100" s="138" t="s">
        <v>428</v>
      </c>
      <c r="H100" s="138">
        <v>33.610949359715683</v>
      </c>
      <c r="I100" s="138">
        <v>0.46273113038514024</v>
      </c>
      <c r="J100" s="138">
        <v>0.70564011022643758</v>
      </c>
      <c r="K100" s="138">
        <v>1.1057056892875268</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5835.6870000000008</v>
      </c>
      <c r="AL100" s="45" t="s">
        <v>245</v>
      </c>
    </row>
    <row r="101" spans="1:38" s="2" customFormat="1" ht="26.25" customHeight="1" thickBot="1" x14ac:dyDescent="0.25">
      <c r="A101" s="65" t="s">
        <v>243</v>
      </c>
      <c r="B101" s="65" t="s">
        <v>247</v>
      </c>
      <c r="C101" s="66" t="s">
        <v>248</v>
      </c>
      <c r="D101" s="79"/>
      <c r="E101" s="138">
        <v>4.6710286033937086E-2</v>
      </c>
      <c r="F101" s="138">
        <v>0.19580816811812485</v>
      </c>
      <c r="G101" s="138" t="s">
        <v>428</v>
      </c>
      <c r="H101" s="138">
        <v>0.93281108861338458</v>
      </c>
      <c r="I101" s="138">
        <v>7.8037632419184462E-3</v>
      </c>
      <c r="J101" s="138">
        <v>2.5706514208672527E-2</v>
      </c>
      <c r="K101" s="138">
        <v>6.4266285521681329E-2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5147.6950000000006</v>
      </c>
      <c r="AL101" s="45" t="s">
        <v>245</v>
      </c>
    </row>
    <row r="102" spans="1:38" s="2" customFormat="1" ht="26.25" customHeight="1" thickBot="1" x14ac:dyDescent="0.25">
      <c r="A102" s="65" t="s">
        <v>243</v>
      </c>
      <c r="B102" s="65" t="s">
        <v>249</v>
      </c>
      <c r="C102" s="66" t="s">
        <v>386</v>
      </c>
      <c r="D102" s="79"/>
      <c r="E102" s="138">
        <v>2.3575359798857142E-3</v>
      </c>
      <c r="F102" s="138">
        <v>1.1416698167373145</v>
      </c>
      <c r="G102" s="138" t="s">
        <v>428</v>
      </c>
      <c r="H102" s="138">
        <v>4.6801729849502172</v>
      </c>
      <c r="I102" s="138">
        <v>8.244099999999999E-3</v>
      </c>
      <c r="J102" s="138">
        <v>0.18688650000000001</v>
      </c>
      <c r="K102" s="138">
        <v>1.2830350000000001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1597.0500000000002</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1.1079648692666039E-3</v>
      </c>
      <c r="F104" s="138">
        <v>1.4772660723135669E-3</v>
      </c>
      <c r="G104" s="138" t="s">
        <v>428</v>
      </c>
      <c r="H104" s="138">
        <v>1.5162706962285869E-2</v>
      </c>
      <c r="I104" s="138">
        <v>1.7126258301369865E-5</v>
      </c>
      <c r="J104" s="138">
        <v>5.6415909698630147E-5</v>
      </c>
      <c r="K104" s="138">
        <v>1.4103977424657538E-4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9.3000000000000007</v>
      </c>
      <c r="AL104" s="45" t="s">
        <v>245</v>
      </c>
    </row>
    <row r="105" spans="1:38" s="2" customFormat="1" ht="26.25" customHeight="1" thickBot="1" x14ac:dyDescent="0.25">
      <c r="A105" s="65" t="s">
        <v>243</v>
      </c>
      <c r="B105" s="65" t="s">
        <v>254</v>
      </c>
      <c r="C105" s="66" t="s">
        <v>255</v>
      </c>
      <c r="D105" s="79"/>
      <c r="E105" s="138">
        <v>3.0733262222755072E-2</v>
      </c>
      <c r="F105" s="138">
        <v>0.15540239878331885</v>
      </c>
      <c r="G105" s="138" t="s">
        <v>428</v>
      </c>
      <c r="H105" s="138">
        <v>0.72004119103027164</v>
      </c>
      <c r="I105" s="138">
        <v>5.8201643835616443E-3</v>
      </c>
      <c r="J105" s="138">
        <v>9.1459726027397249E-3</v>
      </c>
      <c r="K105" s="138">
        <v>1.9954849315068489E-2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84.3</v>
      </c>
      <c r="AL105" s="45" t="s">
        <v>245</v>
      </c>
    </row>
    <row r="106" spans="1:38" s="2" customFormat="1" ht="26.25" customHeight="1" thickBot="1" x14ac:dyDescent="0.25">
      <c r="A106" s="65" t="s">
        <v>243</v>
      </c>
      <c r="B106" s="65" t="s">
        <v>256</v>
      </c>
      <c r="C106" s="66" t="s">
        <v>257</v>
      </c>
      <c r="D106" s="79"/>
      <c r="E106" s="138">
        <v>2.2868490168986293E-3</v>
      </c>
      <c r="F106" s="138">
        <v>9.2481544094302759E-3</v>
      </c>
      <c r="G106" s="138" t="s">
        <v>428</v>
      </c>
      <c r="H106" s="138">
        <v>5.357795986313893E-2</v>
      </c>
      <c r="I106" s="138">
        <v>4.5369863013698626E-4</v>
      </c>
      <c r="J106" s="138">
        <v>7.2591780821917808E-4</v>
      </c>
      <c r="K106" s="138">
        <v>1.5425753424657533E-3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9.1999999999999993</v>
      </c>
      <c r="AL106" s="45" t="s">
        <v>245</v>
      </c>
    </row>
    <row r="107" spans="1:38" s="2" customFormat="1" ht="26.25" customHeight="1" thickBot="1" x14ac:dyDescent="0.25">
      <c r="A107" s="65" t="s">
        <v>243</v>
      </c>
      <c r="B107" s="65" t="s">
        <v>258</v>
      </c>
      <c r="C107" s="66" t="s">
        <v>379</v>
      </c>
      <c r="D107" s="79"/>
      <c r="E107" s="138">
        <v>4.0134857909860773E-2</v>
      </c>
      <c r="F107" s="138">
        <v>0.59429914500000003</v>
      </c>
      <c r="G107" s="138" t="s">
        <v>428</v>
      </c>
      <c r="H107" s="138">
        <v>0.48947076711808463</v>
      </c>
      <c r="I107" s="138">
        <v>1.0805439E-2</v>
      </c>
      <c r="J107" s="138">
        <v>0.14407252000000001</v>
      </c>
      <c r="K107" s="138">
        <v>0.68434446999999998</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3601.8130000000001</v>
      </c>
      <c r="AL107" s="45" t="s">
        <v>245</v>
      </c>
    </row>
    <row r="108" spans="1:38" s="2" customFormat="1" ht="26.25" customHeight="1" thickBot="1" x14ac:dyDescent="0.25">
      <c r="A108" s="65" t="s">
        <v>243</v>
      </c>
      <c r="B108" s="65" t="s">
        <v>259</v>
      </c>
      <c r="C108" s="66" t="s">
        <v>380</v>
      </c>
      <c r="D108" s="79"/>
      <c r="E108" s="138">
        <v>7.7359937880000007E-2</v>
      </c>
      <c r="F108" s="138">
        <v>1.2967200000000001</v>
      </c>
      <c r="G108" s="138" t="s">
        <v>428</v>
      </c>
      <c r="H108" s="138">
        <v>1.6176614417999999</v>
      </c>
      <c r="I108" s="138">
        <v>2.4013333333333331E-2</v>
      </c>
      <c r="J108" s="138">
        <v>0.24013333333333334</v>
      </c>
      <c r="K108" s="138">
        <v>0.48026666666666668</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12006.666666666666</v>
      </c>
      <c r="AL108" s="45" t="s">
        <v>245</v>
      </c>
    </row>
    <row r="109" spans="1:38" s="2" customFormat="1" ht="26.25" customHeight="1" thickBot="1" x14ac:dyDescent="0.25">
      <c r="A109" s="65" t="s">
        <v>243</v>
      </c>
      <c r="B109" s="65" t="s">
        <v>260</v>
      </c>
      <c r="C109" s="66" t="s">
        <v>381</v>
      </c>
      <c r="D109" s="79"/>
      <c r="E109" s="138">
        <v>3.1689216000000006E-2</v>
      </c>
      <c r="F109" s="138">
        <v>0.67481999999999986</v>
      </c>
      <c r="G109" s="138" t="s">
        <v>428</v>
      </c>
      <c r="H109" s="138">
        <v>0.91167436800000001</v>
      </c>
      <c r="I109" s="138">
        <v>2.7599999999999993E-2</v>
      </c>
      <c r="J109" s="138">
        <v>0.15179999999999999</v>
      </c>
      <c r="K109" s="138">
        <v>0.15179999999999999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1379.9999999999998</v>
      </c>
      <c r="AL109" s="45" t="s">
        <v>245</v>
      </c>
    </row>
    <row r="110" spans="1:38" s="2" customFormat="1" ht="26.25" customHeight="1" thickBot="1" x14ac:dyDescent="0.25">
      <c r="A110" s="65" t="s">
        <v>243</v>
      </c>
      <c r="B110" s="65" t="s">
        <v>261</v>
      </c>
      <c r="C110" s="66" t="s">
        <v>382</v>
      </c>
      <c r="D110" s="79"/>
      <c r="E110" s="138">
        <v>5.5752006185298009E-3</v>
      </c>
      <c r="F110" s="138">
        <v>0.19365231299999999</v>
      </c>
      <c r="G110" s="138" t="s">
        <v>428</v>
      </c>
      <c r="H110" s="138">
        <v>0.1163518413086304</v>
      </c>
      <c r="I110" s="138">
        <v>7.2658979999999989E-3</v>
      </c>
      <c r="J110" s="138">
        <v>5.6425179999999998E-2</v>
      </c>
      <c r="K110" s="138">
        <v>5.6425179999999998E-2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396.01699999999994</v>
      </c>
      <c r="AL110" s="45" t="s">
        <v>245</v>
      </c>
    </row>
    <row r="111" spans="1:38" s="2" customFormat="1" ht="26.25" customHeight="1" thickBot="1" x14ac:dyDescent="0.25">
      <c r="A111" s="65" t="s">
        <v>243</v>
      </c>
      <c r="B111" s="65" t="s">
        <v>262</v>
      </c>
      <c r="C111" s="66" t="s">
        <v>376</v>
      </c>
      <c r="D111" s="79"/>
      <c r="E111" s="138">
        <v>3.9016128320851127E-3</v>
      </c>
      <c r="F111" s="138">
        <v>0.23326578431372552</v>
      </c>
      <c r="G111" s="138" t="s">
        <v>428</v>
      </c>
      <c r="H111" s="138">
        <v>0.13779027002111244</v>
      </c>
      <c r="I111" s="138">
        <v>5.0463137254901959E-4</v>
      </c>
      <c r="J111" s="138">
        <v>9.7321764705882348E-4</v>
      </c>
      <c r="K111" s="138">
        <v>2.1627058823529412E-3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121.35032679738563</v>
      </c>
      <c r="AL111" s="45" t="s">
        <v>245</v>
      </c>
    </row>
    <row r="112" spans="1:38" s="2" customFormat="1" ht="26.25" customHeight="1" thickBot="1" x14ac:dyDescent="0.25">
      <c r="A112" s="65" t="s">
        <v>263</v>
      </c>
      <c r="B112" s="65" t="s">
        <v>264</v>
      </c>
      <c r="C112" s="66" t="s">
        <v>265</v>
      </c>
      <c r="D112" s="67"/>
      <c r="E112" s="138">
        <v>15.717007265615248</v>
      </c>
      <c r="F112" s="138" t="s">
        <v>428</v>
      </c>
      <c r="G112" s="138" t="s">
        <v>428</v>
      </c>
      <c r="H112" s="138">
        <v>18.917719125000005</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408496000</v>
      </c>
      <c r="AL112" s="45" t="s">
        <v>418</v>
      </c>
    </row>
    <row r="113" spans="1:38" s="2" customFormat="1" ht="26.25" customHeight="1" thickBot="1" x14ac:dyDescent="0.25">
      <c r="A113" s="65" t="s">
        <v>263</v>
      </c>
      <c r="B113" s="80" t="s">
        <v>266</v>
      </c>
      <c r="C113" s="81" t="s">
        <v>267</v>
      </c>
      <c r="D113" s="67"/>
      <c r="E113" s="138">
        <v>6.953501612570685</v>
      </c>
      <c r="F113" s="138" t="s">
        <v>429</v>
      </c>
      <c r="G113" s="138" t="s">
        <v>428</v>
      </c>
      <c r="H113" s="138">
        <v>40.639066992581462</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180726.36518676847</v>
      </c>
      <c r="AL113" s="148" t="s">
        <v>435</v>
      </c>
    </row>
    <row r="114" spans="1:38" s="2" customFormat="1" ht="26.25" customHeight="1" thickBot="1" x14ac:dyDescent="0.25">
      <c r="A114" s="65" t="s">
        <v>263</v>
      </c>
      <c r="B114" s="80" t="s">
        <v>268</v>
      </c>
      <c r="C114" s="81" t="s">
        <v>387</v>
      </c>
      <c r="D114" s="67"/>
      <c r="E114" s="138">
        <v>0.10505296658482793</v>
      </c>
      <c r="F114" s="138" t="s">
        <v>442</v>
      </c>
      <c r="G114" s="138" t="s">
        <v>428</v>
      </c>
      <c r="H114" s="138">
        <v>0.35495199999999999</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2730400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10.567937414498356</v>
      </c>
      <c r="F116" s="138" t="s">
        <v>429</v>
      </c>
      <c r="G116" s="138" t="s">
        <v>428</v>
      </c>
      <c r="H116" s="138">
        <v>12.15776634808287</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274668.07701471989</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4.0699800000000001E-2</v>
      </c>
      <c r="J119" s="138">
        <v>1.0135369999999999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1714.729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7.4160000000000007E-3</v>
      </c>
      <c r="J120" s="138">
        <v>4.6350000000000002E-2</v>
      </c>
      <c r="K120" s="138">
        <v>0.18540000000000001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1854</v>
      </c>
      <c r="AL120" s="148" t="s">
        <v>434</v>
      </c>
    </row>
    <row r="121" spans="1:38" s="2" customFormat="1" ht="26.25" customHeight="1" thickBot="1" x14ac:dyDescent="0.25">
      <c r="A121" s="65" t="s">
        <v>263</v>
      </c>
      <c r="B121" s="65" t="s">
        <v>279</v>
      </c>
      <c r="C121" s="71" t="s">
        <v>280</v>
      </c>
      <c r="D121" s="68"/>
      <c r="E121" s="138" t="s">
        <v>442</v>
      </c>
      <c r="F121" s="138">
        <v>4.6840841730155205</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2.0409994622213836</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0.25697376848407083</v>
      </c>
      <c r="G125" s="138" t="s">
        <v>428</v>
      </c>
      <c r="H125" s="138" t="s">
        <v>428</v>
      </c>
      <c r="I125" s="138">
        <v>1.528717212E-5</v>
      </c>
      <c r="J125" s="138">
        <v>1.0145123316E-4</v>
      </c>
      <c r="K125" s="138">
        <v>2.1448365731999998E-4</v>
      </c>
      <c r="L125" s="138" t="s">
        <v>442</v>
      </c>
      <c r="M125" s="138" t="s">
        <v>428</v>
      </c>
      <c r="N125" s="138" t="s">
        <v>428</v>
      </c>
      <c r="O125" s="138" t="s">
        <v>428</v>
      </c>
      <c r="P125" s="138">
        <v>2.1876064093330191E-2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463.24763999999999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5.8635563475226055E-2</v>
      </c>
      <c r="I126" s="138" t="s">
        <v>442</v>
      </c>
      <c r="J126" s="138" t="s">
        <v>442</v>
      </c>
      <c r="K126" s="138" t="s">
        <v>442</v>
      </c>
      <c r="L126" s="138" t="s">
        <v>442</v>
      </c>
      <c r="M126" s="138">
        <v>0.13681631477552744</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2.9533772302725393E-2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5.9568900000000003E-3</v>
      </c>
      <c r="F129" s="138">
        <v>5.0667800000000006E-2</v>
      </c>
      <c r="G129" s="138">
        <v>3.2180900000000005E-4</v>
      </c>
      <c r="H129" s="138" t="s">
        <v>442</v>
      </c>
      <c r="I129" s="138">
        <v>2.7388000000000003E-5</v>
      </c>
      <c r="J129" s="138">
        <v>4.7929000000000001E-5</v>
      </c>
      <c r="K129" s="138">
        <v>6.847E-5</v>
      </c>
      <c r="L129" s="138">
        <v>9.585800000000001E-7</v>
      </c>
      <c r="M129" s="138">
        <v>4.7929E-4</v>
      </c>
      <c r="N129" s="138">
        <v>8.9011000000000003E-3</v>
      </c>
      <c r="O129" s="138">
        <v>6.8470000000000011E-4</v>
      </c>
      <c r="P129" s="138">
        <v>3.8343200000000001E-4</v>
      </c>
      <c r="Q129" s="138">
        <v>0.66186469532677061</v>
      </c>
      <c r="R129" s="138">
        <v>0.63969663854921155</v>
      </c>
      <c r="S129" s="138">
        <v>0.35293607644094432</v>
      </c>
      <c r="T129" s="138">
        <v>9.5858E-4</v>
      </c>
      <c r="U129" s="138" t="s">
        <v>430</v>
      </c>
      <c r="V129" s="138" t="s">
        <v>442</v>
      </c>
      <c r="W129" s="138">
        <v>1.306048244613</v>
      </c>
      <c r="X129" s="138">
        <v>1.02705E-6</v>
      </c>
      <c r="Y129" s="138">
        <v>4.4505500000000001E-6</v>
      </c>
      <c r="Z129" s="138">
        <v>4.4505500000000001E-6</v>
      </c>
      <c r="AA129" s="138" t="s">
        <v>442</v>
      </c>
      <c r="AB129" s="138">
        <v>9.9281500000000008E-6</v>
      </c>
      <c r="AC129" s="138">
        <v>3.4234999999999999E-3</v>
      </c>
      <c r="AD129" s="138">
        <v>5.2516489999999997E-3</v>
      </c>
      <c r="AE129" s="55"/>
      <c r="AF129" s="147" t="s">
        <v>428</v>
      </c>
      <c r="AG129" s="147" t="s">
        <v>428</v>
      </c>
      <c r="AH129" s="147" t="s">
        <v>428</v>
      </c>
      <c r="AI129" s="147" t="s">
        <v>428</v>
      </c>
      <c r="AJ129" s="147" t="s">
        <v>428</v>
      </c>
      <c r="AK129" s="147">
        <v>6.8470000000000004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5.3443499999999994E-3</v>
      </c>
      <c r="F133" s="138">
        <v>8.4214000000000004E-5</v>
      </c>
      <c r="G133" s="138">
        <v>7.3201400000000002E-4</v>
      </c>
      <c r="H133" s="138" t="s">
        <v>442</v>
      </c>
      <c r="I133" s="138">
        <v>2.2478660000000003E-4</v>
      </c>
      <c r="J133" s="138">
        <v>2.2478660000000003E-4</v>
      </c>
      <c r="K133" s="138">
        <v>2.4979167999999996E-4</v>
      </c>
      <c r="L133" s="138" t="s">
        <v>442</v>
      </c>
      <c r="M133" s="138">
        <v>9.0692000000000008E-4</v>
      </c>
      <c r="N133" s="138">
        <v>1.9453434000000003E-4</v>
      </c>
      <c r="O133" s="138">
        <v>3.2584340000000002E-5</v>
      </c>
      <c r="P133" s="138">
        <v>9.6522199999999996E-3</v>
      </c>
      <c r="Q133" s="138">
        <v>8.8165580000000007E-5</v>
      </c>
      <c r="R133" s="138">
        <v>8.7841680000000008E-5</v>
      </c>
      <c r="S133" s="138">
        <v>8.0521540000000008E-5</v>
      </c>
      <c r="T133" s="138">
        <v>1.1226373999999999E-4</v>
      </c>
      <c r="U133" s="138">
        <v>1.2813483999999999E-4</v>
      </c>
      <c r="V133" s="138">
        <v>1.0372573600000001E-3</v>
      </c>
      <c r="W133" s="138">
        <v>1.7490600000000001E-4</v>
      </c>
      <c r="X133" s="138">
        <v>8.5509599999999994E-8</v>
      </c>
      <c r="Y133" s="138">
        <v>4.6706380000000003E-8</v>
      </c>
      <c r="Z133" s="138">
        <v>4.171832E-8</v>
      </c>
      <c r="AA133" s="138">
        <v>4.5281219999999998E-8</v>
      </c>
      <c r="AB133" s="138">
        <v>2.1921552E-7</v>
      </c>
      <c r="AC133" s="138">
        <v>9.7169999999999993E-4</v>
      </c>
      <c r="AD133" s="138">
        <v>2.6559800000000001E-3</v>
      </c>
      <c r="AE133" s="55"/>
      <c r="AF133" s="147" t="s">
        <v>428</v>
      </c>
      <c r="AG133" s="147" t="s">
        <v>428</v>
      </c>
      <c r="AH133" s="147" t="s">
        <v>428</v>
      </c>
      <c r="AI133" s="147" t="s">
        <v>428</v>
      </c>
      <c r="AJ133" s="147" t="s">
        <v>428</v>
      </c>
      <c r="AK133" s="147">
        <v>6478</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0.59374080000000007</v>
      </c>
      <c r="X135" s="138">
        <v>1.7713267200000001E-4</v>
      </c>
      <c r="Y135" s="138">
        <v>8.0155008000000005E-4</v>
      </c>
      <c r="Z135" s="138">
        <v>8.0155008000000005E-4</v>
      </c>
      <c r="AA135" s="138" t="s">
        <v>442</v>
      </c>
      <c r="AB135" s="138">
        <v>1.7802328320000002E-3</v>
      </c>
      <c r="AC135" s="138" t="s">
        <v>442</v>
      </c>
      <c r="AD135" s="138">
        <v>1.0093593600000001</v>
      </c>
      <c r="AE135" s="55"/>
      <c r="AF135" s="147" t="s">
        <v>428</v>
      </c>
      <c r="AG135" s="147" t="s">
        <v>428</v>
      </c>
      <c r="AH135" s="147" t="s">
        <v>428</v>
      </c>
      <c r="AI135" s="147" t="s">
        <v>428</v>
      </c>
      <c r="AJ135" s="147" t="s">
        <v>428</v>
      </c>
      <c r="AK135" s="147">
        <v>1.9791360000000002</v>
      </c>
      <c r="AL135" s="148" t="s">
        <v>432</v>
      </c>
    </row>
    <row r="136" spans="1:38" s="2" customFormat="1" ht="26.25" customHeight="1" thickBot="1" x14ac:dyDescent="0.25">
      <c r="A136" s="65" t="s">
        <v>288</v>
      </c>
      <c r="B136" s="65" t="s">
        <v>313</v>
      </c>
      <c r="C136" s="66" t="s">
        <v>314</v>
      </c>
      <c r="D136" s="67"/>
      <c r="E136" s="138" t="s">
        <v>428</v>
      </c>
      <c r="F136" s="138">
        <v>5.260141728E-3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0.28673771999999997</v>
      </c>
      <c r="J139" s="138">
        <v>0.28673771999999997</v>
      </c>
      <c r="K139" s="138">
        <v>0.28673771999999997</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3.4276966274483112</v>
      </c>
      <c r="X139" s="138">
        <v>1.3559651750831028E-2</v>
      </c>
      <c r="Y139" s="138">
        <v>1.5798020978492117E-2</v>
      </c>
      <c r="Z139" s="138">
        <v>5.3995342041656749E-3</v>
      </c>
      <c r="AA139" s="138">
        <v>9.4350849601632265E-4</v>
      </c>
      <c r="AB139" s="138">
        <v>3.5700715429505141E-2</v>
      </c>
      <c r="AC139" s="138" t="s">
        <v>442</v>
      </c>
      <c r="AD139" s="138">
        <v>3.5418650651055881</v>
      </c>
      <c r="AE139" s="55"/>
      <c r="AF139" s="147" t="s">
        <v>428</v>
      </c>
      <c r="AG139" s="147" t="s">
        <v>428</v>
      </c>
      <c r="AH139" s="147" t="s">
        <v>428</v>
      </c>
      <c r="AI139" s="147" t="s">
        <v>428</v>
      </c>
      <c r="AJ139" s="147" t="s">
        <v>428</v>
      </c>
      <c r="AK139" s="147">
        <v>6.2945372672521849</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116.48047470927098</v>
      </c>
      <c r="F141" s="19">
        <f t="shared" ref="F141:AD141" si="0">SUM(F14:F140)</f>
        <v>114.81286744411547</v>
      </c>
      <c r="G141" s="19">
        <f t="shared" si="0"/>
        <v>13.808238972481538</v>
      </c>
      <c r="H141" s="19">
        <f t="shared" si="0"/>
        <v>130.59648572137979</v>
      </c>
      <c r="I141" s="19">
        <f t="shared" si="0"/>
        <v>13.757650335002197</v>
      </c>
      <c r="J141" s="19">
        <f t="shared" si="0"/>
        <v>23.581809691896254</v>
      </c>
      <c r="K141" s="19">
        <f t="shared" si="0"/>
        <v>59.601306622611119</v>
      </c>
      <c r="L141" s="19">
        <f t="shared" si="0"/>
        <v>2.0293197701155723</v>
      </c>
      <c r="M141" s="19">
        <f t="shared" si="0"/>
        <v>153.45581932820647</v>
      </c>
      <c r="N141" s="19">
        <f t="shared" si="0"/>
        <v>9.5030119745533952</v>
      </c>
      <c r="O141" s="19">
        <f t="shared" si="0"/>
        <v>0.29170389200607177</v>
      </c>
      <c r="P141" s="19">
        <f t="shared" si="0"/>
        <v>0.37411004555361294</v>
      </c>
      <c r="Q141" s="19">
        <f t="shared" si="0"/>
        <v>1.3680130235691121</v>
      </c>
      <c r="R141" s="19">
        <f>SUM(R14:R140)</f>
        <v>4.1474173046039224</v>
      </c>
      <c r="S141" s="19">
        <f t="shared" si="0"/>
        <v>58.61159410173768</v>
      </c>
      <c r="T141" s="19">
        <f t="shared" si="0"/>
        <v>4.7207372204268916</v>
      </c>
      <c r="U141" s="19">
        <f t="shared" si="0"/>
        <v>3.6463936326850623</v>
      </c>
      <c r="V141" s="19">
        <f t="shared" si="0"/>
        <v>30.825845140804713</v>
      </c>
      <c r="W141" s="19">
        <f t="shared" si="0"/>
        <v>21.045591711637947</v>
      </c>
      <c r="X141" s="19">
        <f t="shared" si="0"/>
        <v>3.3674771804600043</v>
      </c>
      <c r="Y141" s="19">
        <f t="shared" si="0"/>
        <v>5.4952029001716198</v>
      </c>
      <c r="Z141" s="19">
        <f t="shared" si="0"/>
        <v>2.3813229919669063</v>
      </c>
      <c r="AA141" s="19">
        <f t="shared" si="0"/>
        <v>1.9258600392104033</v>
      </c>
      <c r="AB141" s="19">
        <f t="shared" si="0"/>
        <v>13.169863111808933</v>
      </c>
      <c r="AC141" s="19">
        <f t="shared" si="0"/>
        <v>2.4321741522011711</v>
      </c>
      <c r="AD141" s="19">
        <f t="shared" si="0"/>
        <v>7.9904556179665391</v>
      </c>
      <c r="AE141" s="56"/>
      <c r="AF141" s="145">
        <f>SUM(AF14:AF140)</f>
        <v>265844.09519636293</v>
      </c>
      <c r="AG141" s="145">
        <f t="shared" ref="AG141:AI141" si="1">SUM(AG14:AG140)</f>
        <v>61902.334073478356</v>
      </c>
      <c r="AH141" s="145">
        <f t="shared" si="1"/>
        <v>191458.07441893304</v>
      </c>
      <c r="AI141" s="145">
        <f t="shared" si="1"/>
        <v>17734.173426827634</v>
      </c>
      <c r="AJ141" s="145">
        <f>IF(SUM(AJ14:AJ140)=0, "NA",SUM(AJ14:AJ140))</f>
        <v>6090.3309455401304</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12.876054731950349</v>
      </c>
      <c r="F143" s="139">
        <v>1.8359458030900888</v>
      </c>
      <c r="G143" s="139">
        <v>2.0380597651364924E-2</v>
      </c>
      <c r="H143" s="139">
        <v>0.60954527193666697</v>
      </c>
      <c r="I143" s="139">
        <v>0.21054511436919038</v>
      </c>
      <c r="J143" s="139">
        <v>0.21054511436919029</v>
      </c>
      <c r="K143" s="139">
        <v>0.21054511436919007</v>
      </c>
      <c r="L143" s="139">
        <v>0.13534871035219298</v>
      </c>
      <c r="M143" s="139">
        <v>29.440890349484711</v>
      </c>
      <c r="N143" s="139">
        <v>2.1171177032923059E-3</v>
      </c>
      <c r="O143" s="139">
        <v>2.1586724104867693E-4</v>
      </c>
      <c r="P143" s="139">
        <v>1.2834087236752572E-2</v>
      </c>
      <c r="Q143" s="139">
        <v>3.513517595820963E-4</v>
      </c>
      <c r="R143" s="139">
        <v>1.443141684154875E-2</v>
      </c>
      <c r="S143" s="139">
        <v>9.8988272592570436E-3</v>
      </c>
      <c r="T143" s="139">
        <v>2.0692098019235712E-3</v>
      </c>
      <c r="U143" s="139">
        <v>2.7096903706683872E-4</v>
      </c>
      <c r="V143" s="139">
        <v>4.6362944996573299E-2</v>
      </c>
      <c r="W143" s="139">
        <v>0.47396039999999995</v>
      </c>
      <c r="X143" s="139">
        <v>4.7654302365800004E-2</v>
      </c>
      <c r="Y143" s="139">
        <v>5.3430180653200002E-2</v>
      </c>
      <c r="Z143" s="139">
        <v>4.1527121639199999E-2</v>
      </c>
      <c r="AA143" s="139">
        <v>4.5986454104500002E-2</v>
      </c>
      <c r="AB143" s="139">
        <v>0.1885980587627</v>
      </c>
      <c r="AC143" s="139">
        <v>4.7396059999999998E-4</v>
      </c>
      <c r="AD143" s="139">
        <v>9.4830500000000006E-5</v>
      </c>
      <c r="AE143" s="58"/>
      <c r="AF143" s="144">
        <v>82849.857574291513</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9.1112785283080449</v>
      </c>
      <c r="F144" s="139">
        <v>0.26423109123214378</v>
      </c>
      <c r="G144" s="139">
        <v>7.0905002403667825E-3</v>
      </c>
      <c r="H144" s="139">
        <v>3.4703790040979315E-2</v>
      </c>
      <c r="I144" s="139">
        <v>0.17279677794051668</v>
      </c>
      <c r="J144" s="139">
        <v>0.17279677794051648</v>
      </c>
      <c r="K144" s="139">
        <v>0.17279677794051662</v>
      </c>
      <c r="L144" s="139">
        <v>0.12323015527618171</v>
      </c>
      <c r="M144" s="139">
        <v>1.198973886110968</v>
      </c>
      <c r="N144" s="139">
        <v>2.7567311873685578E-4</v>
      </c>
      <c r="O144" s="139">
        <v>2.8917582701103489E-5</v>
      </c>
      <c r="P144" s="139">
        <v>3.0524391038203439E-3</v>
      </c>
      <c r="Q144" s="139">
        <v>5.7732568102233979E-5</v>
      </c>
      <c r="R144" s="139">
        <v>4.8875696070950709E-3</v>
      </c>
      <c r="S144" s="139">
        <v>3.2778291220307383E-3</v>
      </c>
      <c r="T144" s="139">
        <v>1.1720929030400896E-4</v>
      </c>
      <c r="U144" s="139">
        <v>5.7629970802260961E-5</v>
      </c>
      <c r="V144" s="139">
        <v>1.0370316825407783E-2</v>
      </c>
      <c r="W144" s="139">
        <v>0.21953480000000003</v>
      </c>
      <c r="X144" s="139">
        <v>1.6254539125700001E-2</v>
      </c>
      <c r="Y144" s="139">
        <v>1.8216316167E-2</v>
      </c>
      <c r="Z144" s="139">
        <v>1.42924384511E-2</v>
      </c>
      <c r="AA144" s="139">
        <v>1.5135026254099999E-2</v>
      </c>
      <c r="AB144" s="139">
        <v>6.3898319997899994E-2</v>
      </c>
      <c r="AC144" s="139">
        <v>2.1953519999999999E-4</v>
      </c>
      <c r="AD144" s="139">
        <v>4.3922099999999997E-5</v>
      </c>
      <c r="AE144" s="58"/>
      <c r="AF144" s="144">
        <v>24752.643930156835</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18.068172147087839</v>
      </c>
      <c r="F145" s="139">
        <v>0.45397837548381609</v>
      </c>
      <c r="G145" s="139">
        <v>1.4520933748360712E-2</v>
      </c>
      <c r="H145" s="139">
        <v>2.573962513327727E-2</v>
      </c>
      <c r="I145" s="139">
        <v>0.27502368313674957</v>
      </c>
      <c r="J145" s="139">
        <v>0.2750236831367498</v>
      </c>
      <c r="K145" s="139">
        <v>0.27502368313674963</v>
      </c>
      <c r="L145" s="139">
        <v>0.18147805868492076</v>
      </c>
      <c r="M145" s="139">
        <v>5.10293763945986</v>
      </c>
      <c r="N145" s="139">
        <v>5.6121973515172981E-4</v>
      </c>
      <c r="O145" s="139">
        <v>5.8886557739688261E-5</v>
      </c>
      <c r="P145" s="139">
        <v>6.2409726850733522E-3</v>
      </c>
      <c r="Q145" s="139">
        <v>1.177650959967077E-4</v>
      </c>
      <c r="R145" s="139">
        <v>1.0008493419047741E-2</v>
      </c>
      <c r="S145" s="139">
        <v>6.7116000169960667E-3</v>
      </c>
      <c r="T145" s="139">
        <v>2.3566652319878528E-4</v>
      </c>
      <c r="U145" s="139">
        <v>1.1775707651403888E-4</v>
      </c>
      <c r="V145" s="139">
        <v>2.1196033188046928E-2</v>
      </c>
      <c r="W145" s="139">
        <v>0.18986510000000001</v>
      </c>
      <c r="X145" s="139">
        <v>4.9024529104999999E-3</v>
      </c>
      <c r="Y145" s="139">
        <v>2.9687075958000003E-2</v>
      </c>
      <c r="Z145" s="139">
        <v>3.3173264694600003E-2</v>
      </c>
      <c r="AA145" s="139">
        <v>7.6260378606000006E-3</v>
      </c>
      <c r="AB145" s="139">
        <v>7.5388831423699995E-2</v>
      </c>
      <c r="AC145" s="139">
        <v>1.6012940000000001E-4</v>
      </c>
      <c r="AD145" s="139">
        <v>3.2045000000000002E-5</v>
      </c>
      <c r="AE145" s="58"/>
      <c r="AF145" s="144">
        <v>50662.925968262934</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2.6799877261366869E-2</v>
      </c>
      <c r="F146" s="139">
        <v>0.16227389155272862</v>
      </c>
      <c r="G146" s="139">
        <v>5.123504022574482E-5</v>
      </c>
      <c r="H146" s="139">
        <v>3.3689344049152244E-4</v>
      </c>
      <c r="I146" s="139">
        <v>4.1422426064104323E-3</v>
      </c>
      <c r="J146" s="139">
        <v>4.1422426064104314E-3</v>
      </c>
      <c r="K146" s="139">
        <v>4.1422426064104314E-3</v>
      </c>
      <c r="L146" s="139">
        <v>6.0484424578920799E-4</v>
      </c>
      <c r="M146" s="139">
        <v>0.95241943252666128</v>
      </c>
      <c r="N146" s="139">
        <v>1.2559416259144451E-5</v>
      </c>
      <c r="O146" s="139">
        <v>7.6304334923994741E-5</v>
      </c>
      <c r="P146" s="139">
        <v>5.2769929886726534E-5</v>
      </c>
      <c r="Q146" s="139">
        <v>1.8196527547147085E-6</v>
      </c>
      <c r="R146" s="139">
        <v>3.5438632084908579E-4</v>
      </c>
      <c r="S146" s="139">
        <v>1.2838913068094669E-2</v>
      </c>
      <c r="T146" s="139">
        <v>5.390952814617948E-4</v>
      </c>
      <c r="U146" s="139">
        <v>7.5974987410453004E-5</v>
      </c>
      <c r="V146" s="139">
        <v>7.6137743328433382E-3</v>
      </c>
      <c r="W146" s="139">
        <v>3.0823000000000001E-3</v>
      </c>
      <c r="X146" s="139">
        <v>5.4554390100000005E-5</v>
      </c>
      <c r="Y146" s="139">
        <v>6.8478833400000002E-5</v>
      </c>
      <c r="Z146" s="139">
        <v>4.2444668400000003E-5</v>
      </c>
      <c r="AA146" s="139">
        <v>7.57875428E-5</v>
      </c>
      <c r="AB146" s="139">
        <v>2.4126543470000001E-4</v>
      </c>
      <c r="AC146" s="139">
        <v>3.0819999999999999E-6</v>
      </c>
      <c r="AD146" s="139">
        <v>1.1427000000000001E-6</v>
      </c>
      <c r="AE146" s="58"/>
      <c r="AF146" s="144">
        <v>267.33502325294842</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1.613168801317119</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0.7348969387512061</v>
      </c>
      <c r="J148" s="139">
        <v>1.4410991547146752</v>
      </c>
      <c r="K148" s="139">
        <v>1.8158435324712754</v>
      </c>
      <c r="L148" s="139">
        <v>0.1604104915972385</v>
      </c>
      <c r="M148" s="139" t="s">
        <v>428</v>
      </c>
      <c r="N148" s="139">
        <v>5.7748319767868859</v>
      </c>
      <c r="O148" s="139">
        <v>2.4911298085785523E-2</v>
      </c>
      <c r="P148" s="139" t="s">
        <v>428</v>
      </c>
      <c r="Q148" s="139">
        <v>6.5838301066213648E-2</v>
      </c>
      <c r="R148" s="139">
        <v>2.1594370502370865</v>
      </c>
      <c r="S148" s="139">
        <v>47.446077902657947</v>
      </c>
      <c r="T148" s="139">
        <v>0.32918396048247117</v>
      </c>
      <c r="U148" s="139">
        <v>3.6316870649425556E-2</v>
      </c>
      <c r="V148" s="139">
        <v>14.64813489870207</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56817.910760450482</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0.32666629588937551</v>
      </c>
      <c r="J149" s="139">
        <v>0.60493758498032479</v>
      </c>
      <c r="K149" s="139">
        <v>1.2098751699606496</v>
      </c>
      <c r="L149" s="139">
        <v>1.2824676801582885E-2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56817.910760450482</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113.90814612229364</v>
      </c>
      <c r="F152" s="13">
        <f t="shared" ref="F152:AD152" si="2">SUM(F$141, F$151, IF(AND(ISNUMBER(SEARCH($B$4,"AT|BE|CH|GB|IE|LT|LU|NL")),SUM(F$143:F$149)&gt;0),SUM(F$143:F$149)-SUM(F$27:F$33),0))</f>
        <v>114.74910371725737</v>
      </c>
      <c r="G152" s="13">
        <f t="shared" si="2"/>
        <v>13.805905580882733</v>
      </c>
      <c r="H152" s="13">
        <f t="shared" si="2"/>
        <v>130.58578056630313</v>
      </c>
      <c r="I152" s="13">
        <f t="shared" si="2"/>
        <v>13.66039920486627</v>
      </c>
      <c r="J152" s="13">
        <f t="shared" si="2"/>
        <v>23.433601366334322</v>
      </c>
      <c r="K152" s="13">
        <f t="shared" si="2"/>
        <v>59.4017791054087</v>
      </c>
      <c r="L152" s="13">
        <f t="shared" si="2"/>
        <v>1.9915927996331533</v>
      </c>
      <c r="M152" s="13">
        <f t="shared" si="2"/>
        <v>152.97109673926789</v>
      </c>
      <c r="N152" s="13">
        <f t="shared" si="2"/>
        <v>9.2070544189060577</v>
      </c>
      <c r="O152" s="13">
        <f t="shared" si="2"/>
        <v>0.29041825898912349</v>
      </c>
      <c r="P152" s="13">
        <f t="shared" si="2"/>
        <v>0.37310723920582706</v>
      </c>
      <c r="Q152" s="13">
        <f t="shared" si="2"/>
        <v>1.364621006927665</v>
      </c>
      <c r="R152" s="13">
        <f t="shared" si="2"/>
        <v>4.0351711619851542</v>
      </c>
      <c r="S152" s="13">
        <f t="shared" si="2"/>
        <v>56.179623711479444</v>
      </c>
      <c r="T152" s="13">
        <f t="shared" si="2"/>
        <v>4.7038346497552874</v>
      </c>
      <c r="U152" s="13">
        <f t="shared" si="2"/>
        <v>3.6445146852520089</v>
      </c>
      <c r="V152" s="13">
        <f t="shared" si="2"/>
        <v>30.072190653253283</v>
      </c>
      <c r="W152" s="13">
        <f t="shared" si="2"/>
        <v>20.996463411637947</v>
      </c>
      <c r="X152" s="13">
        <f t="shared" si="2"/>
        <v>3.3632879995510043</v>
      </c>
      <c r="Y152" s="13">
        <f t="shared" si="2"/>
        <v>5.4889042211368197</v>
      </c>
      <c r="Z152" s="13">
        <f t="shared" si="2"/>
        <v>2.3757259204920063</v>
      </c>
      <c r="AA152" s="13">
        <f t="shared" si="2"/>
        <v>1.9217567883740032</v>
      </c>
      <c r="AB152" s="13">
        <f t="shared" si="2"/>
        <v>13.149674929553832</v>
      </c>
      <c r="AC152" s="13">
        <f t="shared" si="2"/>
        <v>2.4321269926011713</v>
      </c>
      <c r="AD152" s="13">
        <f t="shared" si="2"/>
        <v>7.990446181266539</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-50.054126171188877</v>
      </c>
      <c r="F153" s="140">
        <v>-64.92660174112207</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63.85401995110476</v>
      </c>
      <c r="F154" s="13">
        <f>SUM(F$141, F$153, -1 * IF(OR($B$6=2005,$B$6&gt;=2020),SUM(F$99:F$122),0), IF(AND(ISNUMBER(SEARCH($B$4,"AT|BE|CH|GB|IE|LT|LU|NL")),SUM(F$143:F$149)&gt;0),SUM(F$143:F$149)-SUM(F$27:F$33),0))</f>
        <v>49.8225019761353</v>
      </c>
      <c r="G154" s="13">
        <f>SUM(G$141, G$153, IF(AND(ISNUMBER(SEARCH($B$4,"AT|BE|CH|GB|IE|LT|LU|NL")),SUM(G$143:G$149)&gt;0),SUM(G$143:G$149)-SUM(G$27:G$33),0))</f>
        <v>13.805905580882733</v>
      </c>
      <c r="H154" s="13">
        <f>SUM(H$141, H$153, IF(AND(ISNUMBER(SEARCH($B$4,"AT|BE|CH|GB|IE|LT|LU|NL")),SUM(H$143:H$149)&gt;0),SUM(H$143:H$149)-SUM(H$27:H$33),0))</f>
        <v>130.58578056630313</v>
      </c>
      <c r="I154" s="13">
        <f t="shared" ref="I154:AD154" si="3">SUM(I$141, I$153, IF(AND(ISNUMBER(SEARCH($B$4,"AT|BE|CH|GB|IE|LT|LU|NL")),SUM(I$143:I$149)&gt;0),SUM(I$143:I$149)-SUM(I$27:I$33),0))</f>
        <v>13.66039920486627</v>
      </c>
      <c r="J154" s="13">
        <f t="shared" si="3"/>
        <v>23.433601366334322</v>
      </c>
      <c r="K154" s="13">
        <f t="shared" si="3"/>
        <v>59.4017791054087</v>
      </c>
      <c r="L154" s="13">
        <f t="shared" si="3"/>
        <v>1.9915927996331533</v>
      </c>
      <c r="M154" s="13">
        <f t="shared" si="3"/>
        <v>152.97109673926789</v>
      </c>
      <c r="N154" s="13">
        <f t="shared" si="3"/>
        <v>9.2070544189060577</v>
      </c>
      <c r="O154" s="13">
        <f t="shared" si="3"/>
        <v>0.29041825898912349</v>
      </c>
      <c r="P154" s="13">
        <f t="shared" si="3"/>
        <v>0.37310723920582706</v>
      </c>
      <c r="Q154" s="13">
        <f t="shared" si="3"/>
        <v>1.364621006927665</v>
      </c>
      <c r="R154" s="13">
        <f t="shared" si="3"/>
        <v>4.0351711619851542</v>
      </c>
      <c r="S154" s="13">
        <f t="shared" si="3"/>
        <v>56.179623711479444</v>
      </c>
      <c r="T154" s="13">
        <f t="shared" si="3"/>
        <v>4.7038346497552874</v>
      </c>
      <c r="U154" s="13">
        <f t="shared" si="3"/>
        <v>3.6445146852520089</v>
      </c>
      <c r="V154" s="13">
        <f t="shared" si="3"/>
        <v>30.072190653253283</v>
      </c>
      <c r="W154" s="13">
        <f t="shared" si="3"/>
        <v>20.996463411637947</v>
      </c>
      <c r="X154" s="13">
        <f t="shared" si="3"/>
        <v>3.3632879995510043</v>
      </c>
      <c r="Y154" s="13">
        <f t="shared" si="3"/>
        <v>5.4889042211368197</v>
      </c>
      <c r="Z154" s="13">
        <f t="shared" si="3"/>
        <v>2.3757259204920063</v>
      </c>
      <c r="AA154" s="13">
        <f t="shared" si="3"/>
        <v>1.9217567883740032</v>
      </c>
      <c r="AB154" s="13">
        <f t="shared" si="3"/>
        <v>13.149674929553832</v>
      </c>
      <c r="AC154" s="13">
        <f t="shared" si="3"/>
        <v>2.4321269926011713</v>
      </c>
      <c r="AD154" s="13">
        <f t="shared" si="3"/>
        <v>7.990446181266539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12.097966989109471</v>
      </c>
      <c r="F157" s="141">
        <v>0.35295538137134436</v>
      </c>
      <c r="G157" s="141">
        <v>0.77996611981625219</v>
      </c>
      <c r="H157" s="141" t="s">
        <v>442</v>
      </c>
      <c r="I157" s="141">
        <v>0.15092579133858688</v>
      </c>
      <c r="J157" s="141">
        <v>0.15092579133858688</v>
      </c>
      <c r="K157" s="141">
        <v>0.15092579133858688</v>
      </c>
      <c r="L157" s="141">
        <v>7.2444379842521694E-2</v>
      </c>
      <c r="M157" s="141">
        <v>3.1741542156994087</v>
      </c>
      <c r="N157" s="141">
        <v>3.2758253415142583E-3</v>
      </c>
      <c r="O157" s="141">
        <v>2.4568690061356935E-4</v>
      </c>
      <c r="P157" s="141">
        <v>4.913738012271387E-3</v>
      </c>
      <c r="Q157" s="141">
        <v>1.2284345030678467E-3</v>
      </c>
      <c r="R157" s="141">
        <v>8.189563353785647E-3</v>
      </c>
      <c r="S157" s="141">
        <v>9.0085196891642096E-3</v>
      </c>
      <c r="T157" s="141">
        <v>3.2758253415142582E-4</v>
      </c>
      <c r="U157" s="141">
        <v>4.5042598445821048E-3</v>
      </c>
      <c r="V157" s="141">
        <v>1.1874866862989186</v>
      </c>
      <c r="W157" s="141" t="s">
        <v>442</v>
      </c>
      <c r="X157" s="141" t="s">
        <v>442</v>
      </c>
      <c r="Y157" s="141" t="s">
        <v>442</v>
      </c>
      <c r="Z157" s="141" t="s">
        <v>442</v>
      </c>
      <c r="AA157" s="141" t="s">
        <v>442</v>
      </c>
      <c r="AB157" s="141" t="s">
        <v>442</v>
      </c>
      <c r="AC157" s="141" t="s">
        <v>442</v>
      </c>
      <c r="AD157" s="141" t="s">
        <v>442</v>
      </c>
      <c r="AE157" s="58"/>
      <c r="AF157" s="142">
        <v>40947.816768928227</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5.0528236169999997E-2</v>
      </c>
      <c r="F158" s="141">
        <v>2.2516866795500002E-3</v>
      </c>
      <c r="G158" s="141">
        <v>2.9183201540000005E-3</v>
      </c>
      <c r="H158" s="141" t="s">
        <v>442</v>
      </c>
      <c r="I158" s="141">
        <v>3.1128920299999991E-4</v>
      </c>
      <c r="J158" s="141">
        <v>3.1128920299999991E-4</v>
      </c>
      <c r="K158" s="141">
        <v>3.1128920299999991E-4</v>
      </c>
      <c r="L158" s="141">
        <v>1.4941881743999992E-4</v>
      </c>
      <c r="M158" s="141">
        <v>8.3261160469999984E-2</v>
      </c>
      <c r="N158" s="141">
        <v>1.2273058975707536E-5</v>
      </c>
      <c r="O158" s="141">
        <v>9.2047942317806519E-7</v>
      </c>
      <c r="P158" s="141">
        <v>1.8409588463561303E-5</v>
      </c>
      <c r="Q158" s="141">
        <v>4.6023971158903256E-6</v>
      </c>
      <c r="R158" s="141">
        <v>3.0682647439268845E-5</v>
      </c>
      <c r="S158" s="141">
        <v>3.3750912183195725E-5</v>
      </c>
      <c r="T158" s="141">
        <v>1.2273058975707537E-6</v>
      </c>
      <c r="U158" s="141">
        <v>1.6875456091597863E-5</v>
      </c>
      <c r="V158" s="141">
        <v>4.4489838786939814E-3</v>
      </c>
      <c r="W158" s="141" t="s">
        <v>442</v>
      </c>
      <c r="X158" s="141" t="s">
        <v>442</v>
      </c>
      <c r="Y158" s="141" t="s">
        <v>442</v>
      </c>
      <c r="Z158" s="141" t="s">
        <v>442</v>
      </c>
      <c r="AA158" s="141" t="s">
        <v>442</v>
      </c>
      <c r="AB158" s="141" t="s">
        <v>442</v>
      </c>
      <c r="AC158" s="141" t="s">
        <v>442</v>
      </c>
      <c r="AD158" s="141" t="s">
        <v>442</v>
      </c>
      <c r="AE158" s="58"/>
      <c r="AF158" s="143">
        <v>153.4132371963442</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8.2778745757053436</v>
      </c>
      <c r="F159" s="141">
        <v>0.29225530568108621</v>
      </c>
      <c r="G159" s="141">
        <v>0.45335842655117531</v>
      </c>
      <c r="H159" s="141" t="s">
        <v>442</v>
      </c>
      <c r="I159" s="141">
        <v>0.12887160548325932</v>
      </c>
      <c r="J159" s="141">
        <v>0.15151512034496986</v>
      </c>
      <c r="K159" s="141">
        <v>0.15151512034496986</v>
      </c>
      <c r="L159" s="141">
        <v>4.6969687306940656E-2</v>
      </c>
      <c r="M159" s="141">
        <v>0.64138016850342972</v>
      </c>
      <c r="N159" s="141">
        <v>2.2603871151052338E-2</v>
      </c>
      <c r="O159" s="141">
        <v>1.83704389703155E-3</v>
      </c>
      <c r="P159" s="141">
        <v>4.8722819359157416E-3</v>
      </c>
      <c r="Q159" s="141">
        <v>1.6930921915809818E-2</v>
      </c>
      <c r="R159" s="141">
        <v>1.9087390690430819E-2</v>
      </c>
      <c r="S159" s="141">
        <v>0.15351452856024533</v>
      </c>
      <c r="T159" s="141">
        <v>0.66284170608733572</v>
      </c>
      <c r="U159" s="141">
        <v>1.8530151409110227E-2</v>
      </c>
      <c r="V159" s="141">
        <v>0.20127977498841879</v>
      </c>
      <c r="W159" s="141">
        <v>2.7235531876099419E-2</v>
      </c>
      <c r="X159" s="141">
        <v>3.833800232857827E-4</v>
      </c>
      <c r="Y159" s="141">
        <v>1.9967563358262771E-3</v>
      </c>
      <c r="Z159" s="141">
        <v>1.83704389703155E-3</v>
      </c>
      <c r="AA159" s="141">
        <v>2.9550309685946383E-4</v>
      </c>
      <c r="AB159" s="141">
        <v>4.5126833530030738E-3</v>
      </c>
      <c r="AC159" s="141" t="s">
        <v>442</v>
      </c>
      <c r="AD159" s="141">
        <v>1.48705612851794E-2</v>
      </c>
      <c r="AE159" s="58"/>
      <c r="AF159" s="143">
        <v>7231.1306958455161</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0.3381197208335997</v>
      </c>
      <c r="X163" s="22">
        <v>2.434461990001918</v>
      </c>
      <c r="Y163" s="22">
        <v>1.5891626879179184</v>
      </c>
      <c r="Z163" s="22">
        <v>0.77767535791727926</v>
      </c>
      <c r="AA163" s="22">
        <v>0.91292324625071919</v>
      </c>
      <c r="AB163" s="22">
        <v>5.7142232820878354</v>
      </c>
      <c r="AC163" s="22" t="s">
        <v>442</v>
      </c>
      <c r="AD163" s="22">
        <v>9.8054719041743899E-2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431B-51DA-4988-B5CC-1337186EE81F}">
  <sheetPr codeName="Sheet30"/>
  <dimension ref="A1:AL170"/>
  <sheetViews>
    <sheetView zoomScale="75" zoomScaleNormal="75" workbookViewId="0">
      <pane xSplit="4" ySplit="13" topLeftCell="E147"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2019</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5.9897459611654966</v>
      </c>
      <c r="F14" s="138">
        <v>0.29119325077540614</v>
      </c>
      <c r="G14" s="138">
        <v>2.2379107847933075</v>
      </c>
      <c r="H14" s="138" t="s">
        <v>442</v>
      </c>
      <c r="I14" s="138">
        <v>0.24063348507864774</v>
      </c>
      <c r="J14" s="138">
        <v>0.36175755813781668</v>
      </c>
      <c r="K14" s="138">
        <v>0.46889523144084588</v>
      </c>
      <c r="L14" s="138">
        <v>4.2461460994517239E-3</v>
      </c>
      <c r="M14" s="138">
        <v>6.078710474154013</v>
      </c>
      <c r="N14" s="138">
        <v>0.44170333166616499</v>
      </c>
      <c r="O14" s="138">
        <v>5.1234830033574E-2</v>
      </c>
      <c r="P14" s="138">
        <v>8.16895868373992E-2</v>
      </c>
      <c r="Q14" s="138">
        <v>0.35896709605949251</v>
      </c>
      <c r="R14" s="138">
        <v>0.24088040689844348</v>
      </c>
      <c r="S14" s="138">
        <v>0.15893925971863401</v>
      </c>
      <c r="T14" s="138">
        <v>0.96622562689929692</v>
      </c>
      <c r="U14" s="138">
        <v>0.97545210005649785</v>
      </c>
      <c r="V14" s="138">
        <v>1.0981953356071101</v>
      </c>
      <c r="W14" s="138">
        <v>0.37448608468681621</v>
      </c>
      <c r="X14" s="138">
        <v>3.5051429549882345E-3</v>
      </c>
      <c r="Y14" s="138">
        <v>1.0269945747176214E-3</v>
      </c>
      <c r="Z14" s="138">
        <v>8.5182058981514083E-4</v>
      </c>
      <c r="AA14" s="138">
        <v>1.9850649374971089E-4</v>
      </c>
      <c r="AB14" s="138">
        <v>5.5824646132707073E-3</v>
      </c>
      <c r="AC14" s="138">
        <v>0.23408438963095146</v>
      </c>
      <c r="AD14" s="138">
        <v>1.0925585453802617E-2</v>
      </c>
      <c r="AE14" s="55"/>
      <c r="AF14" s="147">
        <v>3258.2941297419152</v>
      </c>
      <c r="AG14" s="147">
        <v>24177.213587197035</v>
      </c>
      <c r="AH14" s="147">
        <v>96074.375087573426</v>
      </c>
      <c r="AI14" s="147">
        <v>3095.3113026694004</v>
      </c>
      <c r="AJ14" s="147">
        <v>3711.4507578914154</v>
      </c>
      <c r="AK14" s="147" t="s">
        <v>428</v>
      </c>
      <c r="AL14" s="45" t="s">
        <v>49</v>
      </c>
    </row>
    <row r="15" spans="1:38" s="1" customFormat="1" ht="26.25" customHeight="1" thickBot="1" x14ac:dyDescent="0.25">
      <c r="A15" s="65" t="s">
        <v>53</v>
      </c>
      <c r="B15" s="65" t="s">
        <v>54</v>
      </c>
      <c r="C15" s="66" t="s">
        <v>55</v>
      </c>
      <c r="D15" s="67"/>
      <c r="E15" s="138">
        <v>0.29059000000000001</v>
      </c>
      <c r="F15" s="138">
        <v>1.3255530910222926E-2</v>
      </c>
      <c r="G15" s="138">
        <v>3.4965000000000003E-2</v>
      </c>
      <c r="H15" s="138" t="s">
        <v>442</v>
      </c>
      <c r="I15" s="138">
        <v>3.2480923936582112E-3</v>
      </c>
      <c r="J15" s="138">
        <v>3.4628936757042012E-3</v>
      </c>
      <c r="K15" s="138">
        <v>3.7502413857904964E-3</v>
      </c>
      <c r="L15" s="138">
        <v>5.6119739656417022E-4</v>
      </c>
      <c r="M15" s="138">
        <v>1.2428000000000002E-2</v>
      </c>
      <c r="N15" s="138">
        <v>5.645087620970728E-3</v>
      </c>
      <c r="O15" s="138">
        <v>7.3050581566348628E-3</v>
      </c>
      <c r="P15" s="138">
        <v>1.5244183893272224E-3</v>
      </c>
      <c r="Q15" s="138">
        <v>1.5354226467558388E-3</v>
      </c>
      <c r="R15" s="138">
        <v>2.2067605619516529E-2</v>
      </c>
      <c r="S15" s="138">
        <v>1.1033747874532953E-2</v>
      </c>
      <c r="T15" s="138">
        <v>2.4297790369165601E-2</v>
      </c>
      <c r="U15" s="138">
        <v>5.7401003687373364E-3</v>
      </c>
      <c r="V15" s="138">
        <v>5.5929365264691173E-2</v>
      </c>
      <c r="W15" s="138" t="s">
        <v>430</v>
      </c>
      <c r="X15" s="138">
        <v>2.1945595854733834E-6</v>
      </c>
      <c r="Y15" s="138">
        <v>3.7396082622416393E-6</v>
      </c>
      <c r="Z15" s="138">
        <v>2.0699059767319952E-6</v>
      </c>
      <c r="AA15" s="138">
        <v>2.0699059767319952E-6</v>
      </c>
      <c r="AB15" s="138">
        <v>1.0073979801179013E-5</v>
      </c>
      <c r="AC15" s="138" t="s">
        <v>428</v>
      </c>
      <c r="AD15" s="138" t="s">
        <v>428</v>
      </c>
      <c r="AE15" s="55"/>
      <c r="AF15" s="147">
        <v>3369.2202509400172</v>
      </c>
      <c r="AG15" s="147" t="s">
        <v>430</v>
      </c>
      <c r="AH15" s="147">
        <v>1834.926225946389</v>
      </c>
      <c r="AI15" s="147" t="s">
        <v>430</v>
      </c>
      <c r="AJ15" s="147" t="s">
        <v>430</v>
      </c>
      <c r="AK15" s="147" t="s">
        <v>428</v>
      </c>
      <c r="AL15" s="45" t="s">
        <v>49</v>
      </c>
    </row>
    <row r="16" spans="1:38" s="1" customFormat="1" ht="26.25" customHeight="1" thickBot="1" x14ac:dyDescent="0.25">
      <c r="A16" s="65" t="s">
        <v>53</v>
      </c>
      <c r="B16" s="65" t="s">
        <v>56</v>
      </c>
      <c r="C16" s="66" t="s">
        <v>57</v>
      </c>
      <c r="D16" s="67"/>
      <c r="E16" s="138">
        <v>0.18602119415469648</v>
      </c>
      <c r="F16" s="138">
        <v>2.5002747649436534E-3</v>
      </c>
      <c r="G16" s="138">
        <v>8.1217443329676967E-2</v>
      </c>
      <c r="H16" s="138" t="s">
        <v>442</v>
      </c>
      <c r="I16" s="138">
        <v>3.0428031096792183E-2</v>
      </c>
      <c r="J16" s="138">
        <v>4.3544766160349996E-2</v>
      </c>
      <c r="K16" s="138">
        <v>4.5319218589605151E-2</v>
      </c>
      <c r="L16" s="138">
        <v>5.1713763475350007E-4</v>
      </c>
      <c r="M16" s="138">
        <v>0.21210107101834821</v>
      </c>
      <c r="N16" s="138">
        <v>1.5586330423992538E-2</v>
      </c>
      <c r="O16" s="138">
        <v>8.8464316890600003E-4</v>
      </c>
      <c r="P16" s="138">
        <v>1.6536895100921999E-2</v>
      </c>
      <c r="Q16" s="138">
        <v>6.0722748023700002E-3</v>
      </c>
      <c r="R16" s="138">
        <v>3.2580553404209997E-3</v>
      </c>
      <c r="S16" s="138">
        <v>1.3845361793633999E-2</v>
      </c>
      <c r="T16" s="138">
        <v>5.2269114697799995E-3</v>
      </c>
      <c r="U16" s="138">
        <v>1.5984787577849996E-3</v>
      </c>
      <c r="V16" s="138">
        <v>2.5427816409659992E-2</v>
      </c>
      <c r="W16" s="138">
        <v>1.4386437795436047E-2</v>
      </c>
      <c r="X16" s="138">
        <v>1.7709895279649997E-7</v>
      </c>
      <c r="Y16" s="138">
        <v>1.3784631201495E-7</v>
      </c>
      <c r="Z16" s="138">
        <v>1.5986373745649994E-8</v>
      </c>
      <c r="AA16" s="138">
        <v>2.4852836371781996E-8</v>
      </c>
      <c r="AB16" s="138">
        <v>3.5578447492888196E-7</v>
      </c>
      <c r="AC16" s="138">
        <v>1.9974931283999998E-9</v>
      </c>
      <c r="AD16" s="138">
        <v>1.1803368485999998E-9</v>
      </c>
      <c r="AE16" s="55"/>
      <c r="AF16" s="147">
        <v>1.5436944320999999</v>
      </c>
      <c r="AG16" s="147">
        <v>551.19957164999994</v>
      </c>
      <c r="AH16" s="147">
        <v>791.56928926075898</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2.5112758829685881E-6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1.117485956621181</v>
      </c>
      <c r="F18" s="138">
        <v>0.56191527882658154</v>
      </c>
      <c r="G18" s="138">
        <v>5.257095705663483E-2</v>
      </c>
      <c r="H18" s="138" t="s">
        <v>442</v>
      </c>
      <c r="I18" s="138">
        <v>2.2615997000211718E-2</v>
      </c>
      <c r="J18" s="138">
        <v>2.3717342352917344E-2</v>
      </c>
      <c r="K18" s="138">
        <v>2.5038956776164085E-2</v>
      </c>
      <c r="L18" s="138">
        <v>2.794548505251316E-3</v>
      </c>
      <c r="M18" s="138">
        <v>0.71453533045268569</v>
      </c>
      <c r="N18" s="138">
        <v>3.5248882667856664E-3</v>
      </c>
      <c r="O18" s="138">
        <v>6.6128432463692679E-5</v>
      </c>
      <c r="P18" s="138">
        <v>1.316310506294246E-2</v>
      </c>
      <c r="Q18" s="138">
        <v>2.2557032624727726E-4</v>
      </c>
      <c r="R18" s="138">
        <v>2.8201332661681919E-3</v>
      </c>
      <c r="S18" s="138">
        <v>1.5860751405444554E-3</v>
      </c>
      <c r="T18" s="138">
        <v>5.7270647503934131E-2</v>
      </c>
      <c r="U18" s="138">
        <v>2.5101635363681141E-5</v>
      </c>
      <c r="V18" s="138">
        <v>1.800851730983911E-3</v>
      </c>
      <c r="W18" s="138">
        <v>3.0837669875757412E-4</v>
      </c>
      <c r="X18" s="138">
        <v>4.1851123402813622E-4</v>
      </c>
      <c r="Y18" s="138">
        <v>3.3040360581168653E-3</v>
      </c>
      <c r="Z18" s="138">
        <v>3.7445741991991147E-4</v>
      </c>
      <c r="AA18" s="138">
        <v>3.3040360581168657E-4</v>
      </c>
      <c r="AB18" s="138">
        <v>4.427408317876599E-3</v>
      </c>
      <c r="AC18" s="138" t="s">
        <v>430</v>
      </c>
      <c r="AD18" s="138" t="s">
        <v>430</v>
      </c>
      <c r="AE18" s="55"/>
      <c r="AF18" s="147">
        <v>273.25734526101013</v>
      </c>
      <c r="AG18" s="147" t="s">
        <v>430</v>
      </c>
      <c r="AH18" s="147">
        <v>24282.341643591866</v>
      </c>
      <c r="AI18" s="147" t="s">
        <v>430</v>
      </c>
      <c r="AJ18" s="147" t="s">
        <v>430</v>
      </c>
      <c r="AK18" s="147" t="s">
        <v>428</v>
      </c>
      <c r="AL18" s="45" t="s">
        <v>49</v>
      </c>
    </row>
    <row r="19" spans="1:38" s="2" customFormat="1" ht="26.25" customHeight="1" thickBot="1" x14ac:dyDescent="0.25">
      <c r="A19" s="65" t="s">
        <v>53</v>
      </c>
      <c r="B19" s="65" t="s">
        <v>62</v>
      </c>
      <c r="C19" s="66" t="s">
        <v>63</v>
      </c>
      <c r="D19" s="67"/>
      <c r="E19" s="138">
        <v>0.52013919060047686</v>
      </c>
      <c r="F19" s="138">
        <v>0.14801547678500518</v>
      </c>
      <c r="G19" s="138">
        <v>0.4057582976853808</v>
      </c>
      <c r="H19" s="138">
        <v>3.4795944821871759E-6</v>
      </c>
      <c r="I19" s="138">
        <v>1.6463812372058542E-2</v>
      </c>
      <c r="J19" s="138">
        <v>1.9896740867660481E-2</v>
      </c>
      <c r="K19" s="138">
        <v>2.4026113913415664E-2</v>
      </c>
      <c r="L19" s="138">
        <v>3.3263632762326033E-3</v>
      </c>
      <c r="M19" s="138">
        <v>0.20594301107265839</v>
      </c>
      <c r="N19" s="138">
        <v>1.1102923928118005E-2</v>
      </c>
      <c r="O19" s="138">
        <v>2.486392647250664E-4</v>
      </c>
      <c r="P19" s="138">
        <v>3.3640407634966899E-3</v>
      </c>
      <c r="Q19" s="138">
        <v>1.2953843122186779E-3</v>
      </c>
      <c r="R19" s="138">
        <v>8.9120181433212393E-3</v>
      </c>
      <c r="S19" s="138">
        <v>4.9641481402800539E-3</v>
      </c>
      <c r="T19" s="138">
        <v>0.17814503218444427</v>
      </c>
      <c r="U19" s="138">
        <v>4.2372715645906949E-4</v>
      </c>
      <c r="V19" s="138">
        <v>1.1416302758289388E-2</v>
      </c>
      <c r="W19" s="138">
        <v>9.5878426263101076E-4</v>
      </c>
      <c r="X19" s="138">
        <v>1.3012072135706572E-3</v>
      </c>
      <c r="Y19" s="138">
        <v>1.0272688528189401E-2</v>
      </c>
      <c r="Z19" s="138">
        <v>1.1642380331947986E-3</v>
      </c>
      <c r="AA19" s="138">
        <v>1.0272688528189401E-3</v>
      </c>
      <c r="AB19" s="138">
        <v>1.3765402627773796E-2</v>
      </c>
      <c r="AC19" s="138" t="s">
        <v>430</v>
      </c>
      <c r="AD19" s="138" t="s">
        <v>430</v>
      </c>
      <c r="AE19" s="55"/>
      <c r="AF19" s="147">
        <v>815.01004025002453</v>
      </c>
      <c r="AG19" s="147" t="s">
        <v>430</v>
      </c>
      <c r="AH19" s="147">
        <v>5969.710607092984</v>
      </c>
      <c r="AI19" s="147">
        <v>2.8996620684893135</v>
      </c>
      <c r="AJ19" s="147" t="s">
        <v>430</v>
      </c>
      <c r="AK19" s="147" t="s">
        <v>428</v>
      </c>
      <c r="AL19" s="45" t="s">
        <v>49</v>
      </c>
    </row>
    <row r="20" spans="1:38" s="2" customFormat="1" ht="26.25" customHeight="1" thickBot="1" x14ac:dyDescent="0.25">
      <c r="A20" s="65" t="s">
        <v>53</v>
      </c>
      <c r="B20" s="65" t="s">
        <v>64</v>
      </c>
      <c r="C20" s="66" t="s">
        <v>65</v>
      </c>
      <c r="D20" s="67"/>
      <c r="E20" s="138">
        <v>2.4345955240532874E-2</v>
      </c>
      <c r="F20" s="138">
        <v>7.2836642007061631E-3</v>
      </c>
      <c r="G20" s="138">
        <v>3.857849583981793E-4</v>
      </c>
      <c r="H20" s="138" t="s">
        <v>442</v>
      </c>
      <c r="I20" s="138">
        <v>4.6420729583264376E-4</v>
      </c>
      <c r="J20" s="138">
        <v>5.3140543583264372E-4</v>
      </c>
      <c r="K20" s="138">
        <v>6.1204320383264374E-4</v>
      </c>
      <c r="L20" s="138">
        <v>1.3388030007330576E-4</v>
      </c>
      <c r="M20" s="138">
        <v>9.5518794548034233E-3</v>
      </c>
      <c r="N20" s="138">
        <v>2.1845326309251163E-4</v>
      </c>
      <c r="O20" s="138">
        <v>4.3116423621145888E-6</v>
      </c>
      <c r="P20" s="138">
        <v>1.6919634006875339E-4</v>
      </c>
      <c r="Q20" s="138">
        <v>4.4523401568287663E-5</v>
      </c>
      <c r="R20" s="138">
        <v>1.760681289638774E-4</v>
      </c>
      <c r="S20" s="138">
        <v>9.7573499712775468E-5</v>
      </c>
      <c r="T20" s="138">
        <v>3.4983441705638773E-3</v>
      </c>
      <c r="U20" s="138">
        <v>1.9372551469606847E-5</v>
      </c>
      <c r="V20" s="138">
        <v>3.3442857104849994E-4</v>
      </c>
      <c r="W20" s="138">
        <v>1.8815479199999999E-5</v>
      </c>
      <c r="X20" s="138">
        <v>2.5535293199999997E-5</v>
      </c>
      <c r="Y20" s="138">
        <v>2.0159441999999998E-4</v>
      </c>
      <c r="Z20" s="138">
        <v>2.28473676E-5</v>
      </c>
      <c r="AA20" s="138">
        <v>2.0159442E-5</v>
      </c>
      <c r="AB20" s="138">
        <v>2.7013652279999999E-4</v>
      </c>
      <c r="AC20" s="138" t="s">
        <v>430</v>
      </c>
      <c r="AD20" s="138" t="s">
        <v>430</v>
      </c>
      <c r="AE20" s="55"/>
      <c r="AF20" s="147">
        <v>29.336110415965734</v>
      </c>
      <c r="AG20" s="147" t="s">
        <v>430</v>
      </c>
      <c r="AH20" s="147">
        <v>294.94125326691091</v>
      </c>
      <c r="AI20" s="147" t="s">
        <v>430</v>
      </c>
      <c r="AJ20" s="147" t="s">
        <v>430</v>
      </c>
      <c r="AK20" s="147" t="s">
        <v>428</v>
      </c>
      <c r="AL20" s="45" t="s">
        <v>49</v>
      </c>
    </row>
    <row r="21" spans="1:38" s="2" customFormat="1" ht="26.25" customHeight="1" thickBot="1" x14ac:dyDescent="0.25">
      <c r="A21" s="65" t="s">
        <v>53</v>
      </c>
      <c r="B21" s="65" t="s">
        <v>66</v>
      </c>
      <c r="C21" s="66" t="s">
        <v>67</v>
      </c>
      <c r="D21" s="67"/>
      <c r="E21" s="138">
        <v>1.493241397410072</v>
      </c>
      <c r="F21" s="138">
        <v>0.77825800265129574</v>
      </c>
      <c r="G21" s="138">
        <v>0.24488818152029221</v>
      </c>
      <c r="H21" s="138">
        <v>1.5087149229733913E-3</v>
      </c>
      <c r="I21" s="138">
        <v>0.21068193006097111</v>
      </c>
      <c r="J21" s="138">
        <v>0.22097049858984932</v>
      </c>
      <c r="K21" s="138">
        <v>0.23759147310626116</v>
      </c>
      <c r="L21" s="138">
        <v>6.1854091621693003E-2</v>
      </c>
      <c r="M21" s="138">
        <v>1.2580488631616014</v>
      </c>
      <c r="N21" s="138">
        <v>5.4985372753964312E-2</v>
      </c>
      <c r="O21" s="138">
        <v>1.675060293615865E-2</v>
      </c>
      <c r="P21" s="138">
        <v>9.9450409846192998E-3</v>
      </c>
      <c r="Q21" s="138">
        <v>3.2293913656368032E-3</v>
      </c>
      <c r="R21" s="138">
        <v>4.5819326134165915E-2</v>
      </c>
      <c r="S21" s="138">
        <v>1.6971605610469537E-2</v>
      </c>
      <c r="T21" s="138">
        <v>0.34160647857036008</v>
      </c>
      <c r="U21" s="138">
        <v>1.7375168922898394E-3</v>
      </c>
      <c r="V21" s="138">
        <v>0.66646145047699434</v>
      </c>
      <c r="W21" s="138">
        <v>2.4022141673060583E-2</v>
      </c>
      <c r="X21" s="138">
        <v>4.6961211572546114E-3</v>
      </c>
      <c r="Y21" s="138">
        <v>2.3101934533303222E-2</v>
      </c>
      <c r="Z21" s="138">
        <v>3.3255777618440181E-3</v>
      </c>
      <c r="AA21" s="138">
        <v>2.2879960103992666E-3</v>
      </c>
      <c r="AB21" s="138">
        <v>3.3411629462801122E-2</v>
      </c>
      <c r="AC21" s="138">
        <v>1.1098721465528027E-3</v>
      </c>
      <c r="AD21" s="138">
        <v>1.331846575863363E-5</v>
      </c>
      <c r="AE21" s="55"/>
      <c r="AF21" s="147">
        <v>2810.3427773225017</v>
      </c>
      <c r="AG21" s="147" t="s">
        <v>430</v>
      </c>
      <c r="AH21" s="147">
        <v>15364.566052403772</v>
      </c>
      <c r="AI21" s="147">
        <v>1257.2624358111593</v>
      </c>
      <c r="AJ21" s="147" t="s">
        <v>430</v>
      </c>
      <c r="AK21" s="147" t="s">
        <v>428</v>
      </c>
      <c r="AL21" s="45" t="s">
        <v>49</v>
      </c>
    </row>
    <row r="22" spans="1:38" s="2" customFormat="1" ht="26.25" customHeight="1" thickBot="1" x14ac:dyDescent="0.25">
      <c r="A22" s="65" t="s">
        <v>53</v>
      </c>
      <c r="B22" s="69" t="s">
        <v>68</v>
      </c>
      <c r="C22" s="66" t="s">
        <v>69</v>
      </c>
      <c r="D22" s="67"/>
      <c r="E22" s="138">
        <v>3.7526722788503846</v>
      </c>
      <c r="F22" s="138">
        <v>0.87953851656959903</v>
      </c>
      <c r="G22" s="138">
        <v>0.90316182228284891</v>
      </c>
      <c r="H22" s="138">
        <v>2.0882592310680599E-3</v>
      </c>
      <c r="I22" s="138">
        <v>0.66318488045889235</v>
      </c>
      <c r="J22" s="138">
        <v>0.72678049816232082</v>
      </c>
      <c r="K22" s="138">
        <v>0.7980597346089886</v>
      </c>
      <c r="L22" s="138">
        <v>0.14812847543530194</v>
      </c>
      <c r="M22" s="138">
        <v>3.9809367735330863</v>
      </c>
      <c r="N22" s="138">
        <v>3.2678817960808661E-2</v>
      </c>
      <c r="O22" s="138">
        <v>1.1615249052719106E-2</v>
      </c>
      <c r="P22" s="138">
        <v>7.2958944747799029E-2</v>
      </c>
      <c r="Q22" s="138">
        <v>9.282104557683285E-2</v>
      </c>
      <c r="R22" s="138">
        <v>0.15357622062814408</v>
      </c>
      <c r="S22" s="138">
        <v>0.23054837302320158</v>
      </c>
      <c r="T22" s="138">
        <v>0.40517692048793313</v>
      </c>
      <c r="U22" s="138">
        <v>8.7783933721977112E-2</v>
      </c>
      <c r="V22" s="138">
        <v>1.4765038071791039</v>
      </c>
      <c r="W22" s="138">
        <v>5.3836403958886767E-2</v>
      </c>
      <c r="X22" s="138">
        <v>2.9909431474272668E-3</v>
      </c>
      <c r="Y22" s="138">
        <v>2.2805403108443114E-2</v>
      </c>
      <c r="Z22" s="138">
        <v>2.7413475526430042E-3</v>
      </c>
      <c r="AA22" s="138">
        <v>2.3324776010937615E-3</v>
      </c>
      <c r="AB22" s="138">
        <v>3.0870171409607145E-2</v>
      </c>
      <c r="AC22" s="138">
        <v>1.5927435676497997E-2</v>
      </c>
      <c r="AD22" s="138">
        <v>0.35663605971288997</v>
      </c>
      <c r="AE22" s="55"/>
      <c r="AF22" s="147">
        <v>6586.0233315767582</v>
      </c>
      <c r="AG22" s="147">
        <v>2882.168233019011</v>
      </c>
      <c r="AH22" s="147">
        <v>1495.2529329807162</v>
      </c>
      <c r="AI22" s="147">
        <v>48.6287133042972</v>
      </c>
      <c r="AJ22" s="147">
        <v>2372.7685214554813</v>
      </c>
      <c r="AK22" s="147" t="s">
        <v>428</v>
      </c>
      <c r="AL22" s="45" t="s">
        <v>49</v>
      </c>
    </row>
    <row r="23" spans="1:38" s="2" customFormat="1" ht="26.25" customHeight="1" thickBot="1" x14ac:dyDescent="0.25">
      <c r="A23" s="65" t="s">
        <v>70</v>
      </c>
      <c r="B23" s="69" t="s">
        <v>393</v>
      </c>
      <c r="C23" s="66" t="s">
        <v>389</v>
      </c>
      <c r="D23" s="112"/>
      <c r="E23" s="138">
        <v>3.501694910105956</v>
      </c>
      <c r="F23" s="138">
        <v>0.36241453036954285</v>
      </c>
      <c r="G23" s="138">
        <v>0.13392808837585876</v>
      </c>
      <c r="H23" s="138">
        <v>8.5854789545642362E-4</v>
      </c>
      <c r="I23" s="138">
        <v>0.2257980965050394</v>
      </c>
      <c r="J23" s="138">
        <v>0.2257980965050394</v>
      </c>
      <c r="K23" s="138">
        <v>0.2257980965050394</v>
      </c>
      <c r="L23" s="138">
        <v>0.14015794393326114</v>
      </c>
      <c r="M23" s="138">
        <v>1.1562493782059384</v>
      </c>
      <c r="N23" s="138">
        <v>7.4364429584082598E-2</v>
      </c>
      <c r="O23" s="138">
        <v>1.0731848693205294E-3</v>
      </c>
      <c r="P23" s="138">
        <v>4.6477768490051628E-4</v>
      </c>
      <c r="Q23" s="138">
        <v>4.6477768490051623E-3</v>
      </c>
      <c r="R23" s="138">
        <v>5.3659243466026478E-3</v>
      </c>
      <c r="S23" s="138">
        <v>0.18244142778449002</v>
      </c>
      <c r="T23" s="138">
        <v>7.5122940852437071E-3</v>
      </c>
      <c r="U23" s="138">
        <v>1.0731848693205294E-3</v>
      </c>
      <c r="V23" s="138">
        <v>0.10731848693205297</v>
      </c>
      <c r="W23" s="138">
        <v>6.5068875886072266E-3</v>
      </c>
      <c r="X23" s="138">
        <v>3.2195546079615885E-3</v>
      </c>
      <c r="Y23" s="138">
        <v>5.3659243466026478E-3</v>
      </c>
      <c r="Z23" s="138">
        <v>7.9012206433087765E-3</v>
      </c>
      <c r="AA23" s="138">
        <v>6.9716652735077435E-3</v>
      </c>
      <c r="AB23" s="138">
        <v>2.3458364871380758E-2</v>
      </c>
      <c r="AC23" s="138">
        <v>0</v>
      </c>
      <c r="AD23" s="138">
        <v>0</v>
      </c>
      <c r="AE23" s="55"/>
      <c r="AF23" s="147">
        <v>4647.7768490051621</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0.92284746710758625</v>
      </c>
      <c r="F24" s="138">
        <v>0.60065357566566946</v>
      </c>
      <c r="G24" s="138">
        <v>0.13430670532270655</v>
      </c>
      <c r="H24" s="138">
        <v>0.12883467176072472</v>
      </c>
      <c r="I24" s="138">
        <v>0.33715908924768895</v>
      </c>
      <c r="J24" s="138">
        <v>0.34754172370414349</v>
      </c>
      <c r="K24" s="138">
        <v>0.36752153580350189</v>
      </c>
      <c r="L24" s="138">
        <v>7.9321092475276078E-2</v>
      </c>
      <c r="M24" s="138">
        <v>2.0203701443565656</v>
      </c>
      <c r="N24" s="138">
        <v>0.13949537793251257</v>
      </c>
      <c r="O24" s="138">
        <v>6.3087681097798831E-2</v>
      </c>
      <c r="P24" s="138">
        <v>5.8860923100335109E-3</v>
      </c>
      <c r="Q24" s="138">
        <v>2.0447525181568615E-3</v>
      </c>
      <c r="R24" s="138">
        <v>0.11839639594925994</v>
      </c>
      <c r="S24" s="138">
        <v>3.2994133666985934E-2</v>
      </c>
      <c r="T24" s="138">
        <v>0.15202842743993605</v>
      </c>
      <c r="U24" s="138">
        <v>2.809879151896942E-3</v>
      </c>
      <c r="V24" s="138">
        <v>2.4866105751600447</v>
      </c>
      <c r="W24" s="138">
        <v>0.14110279164740205</v>
      </c>
      <c r="X24" s="138">
        <v>1.5073361657227346E-2</v>
      </c>
      <c r="Y24" s="138">
        <v>3.0661961952783184E-2</v>
      </c>
      <c r="Z24" s="138">
        <v>7.9470852998439895E-3</v>
      </c>
      <c r="AA24" s="138">
        <v>2.9258594919772131E-3</v>
      </c>
      <c r="AB24" s="138">
        <v>5.6608268401831731E-2</v>
      </c>
      <c r="AC24" s="138">
        <v>7.0168351650552732E-3</v>
      </c>
      <c r="AD24" s="138">
        <v>1.0825754682519786E-4</v>
      </c>
      <c r="AE24" s="55"/>
      <c r="AF24" s="147">
        <v>1365.7371987825363</v>
      </c>
      <c r="AG24" s="147" t="s">
        <v>430</v>
      </c>
      <c r="AH24" s="147">
        <v>4961.1802217847553</v>
      </c>
      <c r="AI24" s="147">
        <v>4839.8705822302827</v>
      </c>
      <c r="AJ24" s="147" t="s">
        <v>430</v>
      </c>
      <c r="AK24" s="147" t="s">
        <v>428</v>
      </c>
      <c r="AL24" s="45" t="s">
        <v>49</v>
      </c>
    </row>
    <row r="25" spans="1:38" s="2" customFormat="1" ht="26.25" customHeight="1" thickBot="1" x14ac:dyDescent="0.25">
      <c r="A25" s="65" t="s">
        <v>73</v>
      </c>
      <c r="B25" s="69" t="s">
        <v>74</v>
      </c>
      <c r="C25" s="71" t="s">
        <v>75</v>
      </c>
      <c r="D25" s="67"/>
      <c r="E25" s="138">
        <v>1.489709748558</v>
      </c>
      <c r="F25" s="138">
        <v>0.16824720292504999</v>
      </c>
      <c r="G25" s="138">
        <v>9.8750764554000017E-2</v>
      </c>
      <c r="H25" s="138" t="s">
        <v>442</v>
      </c>
      <c r="I25" s="138">
        <v>1.1799130957000002E-2</v>
      </c>
      <c r="J25" s="138">
        <v>1.1799130957000002E-2</v>
      </c>
      <c r="K25" s="138">
        <v>1.1799130957000002E-2</v>
      </c>
      <c r="L25" s="138">
        <v>5.6635828593600002E-3</v>
      </c>
      <c r="M25" s="138">
        <v>1.4194959672930001</v>
      </c>
      <c r="N25" s="138">
        <v>4.1474911252101834E-4</v>
      </c>
      <c r="O25" s="138">
        <v>3.1106183439076371E-5</v>
      </c>
      <c r="P25" s="138">
        <v>6.2212366878152748E-4</v>
      </c>
      <c r="Q25" s="138">
        <v>1.5553091719538187E-4</v>
      </c>
      <c r="R25" s="138">
        <v>1.036872781302546E-3</v>
      </c>
      <c r="S25" s="138">
        <v>1.1405600594328004E-3</v>
      </c>
      <c r="T25" s="138">
        <v>4.1474911252101835E-5</v>
      </c>
      <c r="U25" s="138">
        <v>5.7028002971640018E-4</v>
      </c>
      <c r="V25" s="138">
        <v>0.15034655328886914</v>
      </c>
      <c r="W25" s="138" t="s">
        <v>442</v>
      </c>
      <c r="X25" s="138" t="s">
        <v>442</v>
      </c>
      <c r="Y25" s="138" t="s">
        <v>442</v>
      </c>
      <c r="Z25" s="138" t="s">
        <v>442</v>
      </c>
      <c r="AA25" s="138" t="s">
        <v>442</v>
      </c>
      <c r="AB25" s="138" t="s">
        <v>442</v>
      </c>
      <c r="AC25" s="138" t="s">
        <v>428</v>
      </c>
      <c r="AD25" s="138" t="s">
        <v>428</v>
      </c>
      <c r="AE25" s="55"/>
      <c r="AF25" s="147">
        <v>5184.363906512729</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2.7626540435999998E-2</v>
      </c>
      <c r="F26" s="138">
        <v>2.3387012352000004E-3</v>
      </c>
      <c r="G26" s="138">
        <v>1.645636444E-3</v>
      </c>
      <c r="H26" s="138" t="s">
        <v>442</v>
      </c>
      <c r="I26" s="138">
        <v>1.30105519E-4</v>
      </c>
      <c r="J26" s="138">
        <v>1.30105519E-4</v>
      </c>
      <c r="K26" s="138">
        <v>1.30105519E-4</v>
      </c>
      <c r="L26" s="138">
        <v>6.2450649119999993E-5</v>
      </c>
      <c r="M26" s="138">
        <v>2.0614818957E-2</v>
      </c>
      <c r="N26" s="138">
        <v>0.52160801320924044</v>
      </c>
      <c r="O26" s="138">
        <v>1.9250129292794112E-6</v>
      </c>
      <c r="P26" s="138">
        <v>1.6497517844847486E-5</v>
      </c>
      <c r="Q26" s="138">
        <v>2.8063239056563158E-6</v>
      </c>
      <c r="R26" s="138">
        <v>2.1731566778449517E-5</v>
      </c>
      <c r="S26" s="138">
        <v>2.2196523456294466E-5</v>
      </c>
      <c r="T26" s="138">
        <v>2.3089308192861287E-6</v>
      </c>
      <c r="U26" s="138">
        <v>9.657187654073159E-6</v>
      </c>
      <c r="V26" s="138">
        <v>2.5321182939862909E-3</v>
      </c>
      <c r="W26" s="138" t="s">
        <v>442</v>
      </c>
      <c r="X26" s="138" t="s">
        <v>442</v>
      </c>
      <c r="Y26" s="138" t="s">
        <v>442</v>
      </c>
      <c r="Z26" s="138" t="s">
        <v>442</v>
      </c>
      <c r="AA26" s="138" t="s">
        <v>442</v>
      </c>
      <c r="AB26" s="138" t="s">
        <v>442</v>
      </c>
      <c r="AC26" s="138" t="s">
        <v>428</v>
      </c>
      <c r="AD26" s="138" t="s">
        <v>428</v>
      </c>
      <c r="AE26" s="55"/>
      <c r="AF26" s="147">
        <v>86.514500558914236</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12.43500865236973</v>
      </c>
      <c r="F27" s="138">
        <v>1.5096428128322283</v>
      </c>
      <c r="G27" s="138">
        <v>1.8585846846045421E-2</v>
      </c>
      <c r="H27" s="138">
        <v>0.54295438972137466</v>
      </c>
      <c r="I27" s="138">
        <v>0.18287328367275887</v>
      </c>
      <c r="J27" s="138">
        <v>0.18287328367275904</v>
      </c>
      <c r="K27" s="138">
        <v>0.1828732836727586</v>
      </c>
      <c r="L27" s="138">
        <v>0.11682707318790884</v>
      </c>
      <c r="M27" s="138">
        <v>24.16664138131015</v>
      </c>
      <c r="N27" s="138">
        <v>2.0689363810473165E-3</v>
      </c>
      <c r="O27" s="138">
        <v>2.1190704979912503E-4</v>
      </c>
      <c r="P27" s="138">
        <v>1.2952377009370516E-2</v>
      </c>
      <c r="Q27" s="138">
        <v>3.4773593744355638E-4</v>
      </c>
      <c r="R27" s="138">
        <v>1.4950547549001048E-2</v>
      </c>
      <c r="S27" s="138">
        <v>1.0235100002791268E-2</v>
      </c>
      <c r="T27" s="138">
        <v>1.9888006315169067E-3</v>
      </c>
      <c r="U27" s="138">
        <v>2.7165777528886221E-4</v>
      </c>
      <c r="V27" s="138">
        <v>4.6616054687354365E-2</v>
      </c>
      <c r="W27" s="138">
        <v>0.41277030000000003</v>
      </c>
      <c r="X27" s="138">
        <v>5.0938827604899997E-2</v>
      </c>
      <c r="Y27" s="138">
        <v>5.4534210444099999E-2</v>
      </c>
      <c r="Z27" s="138">
        <v>4.1469602052200003E-2</v>
      </c>
      <c r="AA27" s="138">
        <v>4.7559361810399998E-2</v>
      </c>
      <c r="AB27" s="138">
        <v>0.1945020019116</v>
      </c>
      <c r="AC27" s="138">
        <v>4.1277000000000002E-4</v>
      </c>
      <c r="AD27" s="138">
        <v>8.2597900000000004E-5</v>
      </c>
      <c r="AE27" s="55"/>
      <c r="AF27" s="147">
        <v>84816.917945714609</v>
      </c>
      <c r="AG27" s="147" t="s">
        <v>428</v>
      </c>
      <c r="AH27" s="147" t="s">
        <v>430</v>
      </c>
      <c r="AI27" s="147">
        <v>3559.5949581443238</v>
      </c>
      <c r="AJ27" s="147" t="s">
        <v>430</v>
      </c>
      <c r="AK27" s="147" t="s">
        <v>428</v>
      </c>
      <c r="AL27" s="45" t="s">
        <v>49</v>
      </c>
    </row>
    <row r="28" spans="1:38" s="2" customFormat="1" ht="26.25" customHeight="1" thickBot="1" x14ac:dyDescent="0.25">
      <c r="A28" s="65" t="s">
        <v>78</v>
      </c>
      <c r="B28" s="65" t="s">
        <v>81</v>
      </c>
      <c r="C28" s="66" t="s">
        <v>82</v>
      </c>
      <c r="D28" s="67"/>
      <c r="E28" s="138">
        <v>9.6400996686492277</v>
      </c>
      <c r="F28" s="138">
        <v>0.25585049718059205</v>
      </c>
      <c r="G28" s="138">
        <v>7.2298524187993278E-3</v>
      </c>
      <c r="H28" s="138">
        <v>4.2973348748349224E-2</v>
      </c>
      <c r="I28" s="138">
        <v>0.15650735706169344</v>
      </c>
      <c r="J28" s="138">
        <v>0.15650735706169336</v>
      </c>
      <c r="K28" s="138">
        <v>0.15650735706169333</v>
      </c>
      <c r="L28" s="138">
        <v>0.11159788994524909</v>
      </c>
      <c r="M28" s="138">
        <v>1.1008415322068015</v>
      </c>
      <c r="N28" s="138">
        <v>3.0035167352991318E-4</v>
      </c>
      <c r="O28" s="138">
        <v>3.1899967340794924E-5</v>
      </c>
      <c r="P28" s="138">
        <v>3.3697192420073714E-3</v>
      </c>
      <c r="Q28" s="138">
        <v>6.3706516312654716E-5</v>
      </c>
      <c r="R28" s="138">
        <v>5.3971175597401066E-3</v>
      </c>
      <c r="S28" s="138">
        <v>3.6195007153354926E-3</v>
      </c>
      <c r="T28" s="138">
        <v>1.2900114489720644E-4</v>
      </c>
      <c r="U28" s="138">
        <v>6.3613097943719598E-5</v>
      </c>
      <c r="V28" s="138">
        <v>1.1447555078801476E-2</v>
      </c>
      <c r="W28" s="138">
        <v>0.20223059999999998</v>
      </c>
      <c r="X28" s="138">
        <v>1.7912149199900002E-2</v>
      </c>
      <c r="Y28" s="138">
        <v>1.9999961654599999E-2</v>
      </c>
      <c r="Z28" s="138">
        <v>1.5664368550900001E-2</v>
      </c>
      <c r="AA28" s="138">
        <v>1.6637754684E-2</v>
      </c>
      <c r="AB28" s="138">
        <v>7.0214234089400002E-2</v>
      </c>
      <c r="AC28" s="138">
        <v>2.0223140000000001E-4</v>
      </c>
      <c r="AD28" s="138">
        <v>4.0462900000000002E-5</v>
      </c>
      <c r="AE28" s="55"/>
      <c r="AF28" s="147">
        <v>27261.586818986802</v>
      </c>
      <c r="AG28" s="147" t="s">
        <v>428</v>
      </c>
      <c r="AH28" s="147" t="s">
        <v>430</v>
      </c>
      <c r="AI28" s="147">
        <v>1313.4376843726125</v>
      </c>
      <c r="AJ28" s="147" t="s">
        <v>430</v>
      </c>
      <c r="AK28" s="147" t="s">
        <v>428</v>
      </c>
      <c r="AL28" s="45" t="s">
        <v>49</v>
      </c>
    </row>
    <row r="29" spans="1:38" s="2" customFormat="1" ht="26.25" customHeight="1" thickBot="1" x14ac:dyDescent="0.25">
      <c r="A29" s="65" t="s">
        <v>78</v>
      </c>
      <c r="B29" s="65" t="s">
        <v>83</v>
      </c>
      <c r="C29" s="66" t="s">
        <v>84</v>
      </c>
      <c r="D29" s="67"/>
      <c r="E29" s="138">
        <v>17.595951353623423</v>
      </c>
      <c r="F29" s="138">
        <v>0.45444972485554935</v>
      </c>
      <c r="G29" s="138">
        <v>1.4666729158534512E-2</v>
      </c>
      <c r="H29" s="138">
        <v>2.9410098111779321E-2</v>
      </c>
      <c r="I29" s="138">
        <v>0.27413872676273793</v>
      </c>
      <c r="J29" s="138">
        <v>0.27413872676273787</v>
      </c>
      <c r="K29" s="138">
        <v>0.27413872676273759</v>
      </c>
      <c r="L29" s="138">
        <v>0.17810336668616847</v>
      </c>
      <c r="M29" s="138">
        <v>5.0869694909273253</v>
      </c>
      <c r="N29" s="138">
        <v>6.0631984378457587E-4</v>
      </c>
      <c r="O29" s="138">
        <v>6.4414477065514924E-5</v>
      </c>
      <c r="P29" s="138">
        <v>6.826058417880301E-3</v>
      </c>
      <c r="Q29" s="138">
        <v>1.2881394492251559E-4</v>
      </c>
      <c r="R29" s="138">
        <v>1.0946303550379085E-2</v>
      </c>
      <c r="S29" s="138">
        <v>7.3405037003105907E-3</v>
      </c>
      <c r="T29" s="138">
        <v>2.5788304638977373E-4</v>
      </c>
      <c r="U29" s="138">
        <v>1.287989357140013E-4</v>
      </c>
      <c r="V29" s="138">
        <v>2.3183358152264803E-2</v>
      </c>
      <c r="W29" s="138">
        <v>0.18151530000000002</v>
      </c>
      <c r="X29" s="138">
        <v>5.3853894119000002E-3</v>
      </c>
      <c r="Y29" s="138">
        <v>3.2611524772000001E-2</v>
      </c>
      <c r="Z29" s="138">
        <v>3.6441135020300004E-2</v>
      </c>
      <c r="AA29" s="138">
        <v>8.3772724186999999E-3</v>
      </c>
      <c r="AB29" s="138">
        <v>8.2815321622899993E-2</v>
      </c>
      <c r="AC29" s="138">
        <v>1.5224570000000001E-4</v>
      </c>
      <c r="AD29" s="138">
        <v>3.04695E-5</v>
      </c>
      <c r="AE29" s="55"/>
      <c r="AF29" s="147">
        <v>55348.818090955028</v>
      </c>
      <c r="AG29" s="147" t="s">
        <v>428</v>
      </c>
      <c r="AH29" s="147" t="s">
        <v>430</v>
      </c>
      <c r="AI29" s="147">
        <v>2667.8597085939919</v>
      </c>
      <c r="AJ29" s="147" t="s">
        <v>430</v>
      </c>
      <c r="AK29" s="147" t="s">
        <v>428</v>
      </c>
      <c r="AL29" s="45" t="s">
        <v>49</v>
      </c>
    </row>
    <row r="30" spans="1:38" s="2" customFormat="1" ht="26.25" customHeight="1" thickBot="1" x14ac:dyDescent="0.25">
      <c r="A30" s="65" t="s">
        <v>78</v>
      </c>
      <c r="B30" s="65" t="s">
        <v>85</v>
      </c>
      <c r="C30" s="66" t="s">
        <v>86</v>
      </c>
      <c r="D30" s="67"/>
      <c r="E30" s="138">
        <v>2.6643386229857159E-2</v>
      </c>
      <c r="F30" s="138">
        <v>0.1640968319620254</v>
      </c>
      <c r="G30" s="138">
        <v>4.3689200046628434E-5</v>
      </c>
      <c r="H30" s="138">
        <v>3.7145623926324538E-4</v>
      </c>
      <c r="I30" s="138">
        <v>4.2319336439575733E-3</v>
      </c>
      <c r="J30" s="138">
        <v>4.2319336439575741E-3</v>
      </c>
      <c r="K30" s="138">
        <v>4.2319336439575715E-3</v>
      </c>
      <c r="L30" s="138">
        <v>6.134911901147528E-4</v>
      </c>
      <c r="M30" s="138">
        <v>0.93698285350710098</v>
      </c>
      <c r="N30" s="138">
        <v>1.3800530394180094E-5</v>
      </c>
      <c r="O30" s="138">
        <v>7.991886116372299E-5</v>
      </c>
      <c r="P30" s="138">
        <v>5.8117753824461999E-5</v>
      </c>
      <c r="Q30" s="138">
        <v>2.0040604767055871E-6</v>
      </c>
      <c r="R30" s="138">
        <v>3.7296030515153006E-4</v>
      </c>
      <c r="S30" s="138">
        <v>1.3437393060248212E-2</v>
      </c>
      <c r="T30" s="138">
        <v>5.6492721733377035E-4</v>
      </c>
      <c r="U30" s="138">
        <v>7.9574199668784755E-5</v>
      </c>
      <c r="V30" s="138">
        <v>7.9787769034974504E-3</v>
      </c>
      <c r="W30" s="138">
        <v>3.1596000000000003E-3</v>
      </c>
      <c r="X30" s="138">
        <v>5.9808985400000002E-5</v>
      </c>
      <c r="Y30" s="138">
        <v>7.4069247399999994E-5</v>
      </c>
      <c r="Z30" s="138">
        <v>4.6798999000000001E-5</v>
      </c>
      <c r="AA30" s="138">
        <v>8.1771441599999989E-5</v>
      </c>
      <c r="AB30" s="138">
        <v>2.6244867340000002E-4</v>
      </c>
      <c r="AC30" s="138">
        <v>3.1595E-6</v>
      </c>
      <c r="AD30" s="138">
        <v>1.1344999999999999E-6</v>
      </c>
      <c r="AE30" s="55"/>
      <c r="AF30" s="147">
        <v>293.76398364862996</v>
      </c>
      <c r="AG30" s="147" t="s">
        <v>428</v>
      </c>
      <c r="AH30" s="147" t="s">
        <v>430</v>
      </c>
      <c r="AI30" s="147">
        <v>9.5407873453641585</v>
      </c>
      <c r="AJ30" s="147" t="s">
        <v>430</v>
      </c>
      <c r="AK30" s="147" t="s">
        <v>428</v>
      </c>
      <c r="AL30" s="45" t="s">
        <v>49</v>
      </c>
    </row>
    <row r="31" spans="1:38" s="2" customFormat="1" ht="26.25" customHeight="1" thickBot="1" x14ac:dyDescent="0.25">
      <c r="A31" s="65" t="s">
        <v>78</v>
      </c>
      <c r="B31" s="65" t="s">
        <v>87</v>
      </c>
      <c r="C31" s="66" t="s">
        <v>88</v>
      </c>
      <c r="D31" s="67"/>
      <c r="E31" s="138" t="s">
        <v>428</v>
      </c>
      <c r="F31" s="138">
        <v>1.5371756983413896</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0.78359136390568074</v>
      </c>
      <c r="J32" s="138">
        <v>1.5350279888590452</v>
      </c>
      <c r="K32" s="138">
        <v>1.9358984118802369</v>
      </c>
      <c r="L32" s="138">
        <v>0.17146680779227716</v>
      </c>
      <c r="M32" s="138" t="s">
        <v>428</v>
      </c>
      <c r="N32" s="138">
        <v>6.1356939111367232</v>
      </c>
      <c r="O32" s="138">
        <v>2.6495444295408118E-2</v>
      </c>
      <c r="P32" s="138">
        <v>0</v>
      </c>
      <c r="Q32" s="138">
        <v>6.9964954986877881E-2</v>
      </c>
      <c r="R32" s="138">
        <v>2.2940846651683335</v>
      </c>
      <c r="S32" s="138">
        <v>50.402056097058626</v>
      </c>
      <c r="T32" s="138">
        <v>0.34989274301061718</v>
      </c>
      <c r="U32" s="138">
        <v>3.8717968237604677E-2</v>
      </c>
      <c r="V32" s="138">
        <v>15.612187913996056</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59736.908360805079</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0.34946192745602744</v>
      </c>
      <c r="J33" s="138">
        <v>0.64715171751116174</v>
      </c>
      <c r="K33" s="138">
        <v>1.2943034350223235</v>
      </c>
      <c r="L33" s="138">
        <v>1.3719616411236629E-2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59736.908360805079</v>
      </c>
      <c r="AL33" s="45" t="s">
        <v>413</v>
      </c>
    </row>
    <row r="34" spans="1:38" s="2" customFormat="1" ht="26.25" customHeight="1" thickBot="1" x14ac:dyDescent="0.25">
      <c r="A34" s="65" t="s">
        <v>70</v>
      </c>
      <c r="B34" s="65" t="s">
        <v>93</v>
      </c>
      <c r="C34" s="66" t="s">
        <v>94</v>
      </c>
      <c r="D34" s="67"/>
      <c r="E34" s="138">
        <v>2.0166770306001687</v>
      </c>
      <c r="F34" s="138">
        <v>0.17896084336432802</v>
      </c>
      <c r="G34" s="138">
        <v>4.464220091535434E-4</v>
      </c>
      <c r="H34" s="138">
        <v>2.6940342011834325E-4</v>
      </c>
      <c r="I34" s="138">
        <v>5.2726097937447175E-2</v>
      </c>
      <c r="J34" s="138">
        <v>5.5420132138630597E-2</v>
      </c>
      <c r="K34" s="138">
        <v>5.8499028368554522E-2</v>
      </c>
      <c r="L34" s="138">
        <v>3.8024368439560439E-2</v>
      </c>
      <c r="M34" s="138">
        <v>0.41180237075232451</v>
      </c>
      <c r="N34" s="138" t="s">
        <v>442</v>
      </c>
      <c r="O34" s="138">
        <v>3.8486202874049032E-4</v>
      </c>
      <c r="P34" s="138" t="s">
        <v>442</v>
      </c>
      <c r="Q34" s="138" t="s">
        <v>442</v>
      </c>
      <c r="R34" s="138">
        <v>1.9243101437024515E-3</v>
      </c>
      <c r="S34" s="138">
        <v>6.5426544885883342E-2</v>
      </c>
      <c r="T34" s="138">
        <v>2.694034201183432E-3</v>
      </c>
      <c r="U34" s="138">
        <v>3.8486202874049032E-4</v>
      </c>
      <c r="V34" s="138">
        <v>3.8486202874049025E-2</v>
      </c>
      <c r="W34" s="138">
        <v>1.0044754462998469E-2</v>
      </c>
      <c r="X34" s="138">
        <v>1.1545860862214707E-3</v>
      </c>
      <c r="Y34" s="138">
        <v>1.9243101437024515E-3</v>
      </c>
      <c r="Z34" s="138">
        <v>1.7021668325598103E-3</v>
      </c>
      <c r="AA34" s="138">
        <v>3.9130272012869154E-4</v>
      </c>
      <c r="AB34" s="138">
        <v>5.1723657826124236E-3</v>
      </c>
      <c r="AC34" s="138" t="s">
        <v>428</v>
      </c>
      <c r="AD34" s="138" t="s">
        <v>428</v>
      </c>
      <c r="AE34" s="55"/>
      <c r="AF34" s="147">
        <v>1666.7704496931003</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4.7682384552721784</v>
      </c>
      <c r="F36" s="138">
        <v>0.15119911549222118</v>
      </c>
      <c r="G36" s="138">
        <v>0.10782223524380005</v>
      </c>
      <c r="H36" s="138" t="s">
        <v>442</v>
      </c>
      <c r="I36" s="138">
        <v>7.454258745734528E-2</v>
      </c>
      <c r="J36" s="138">
        <v>8.7640359501976101E-2</v>
      </c>
      <c r="K36" s="138">
        <v>8.7640359501976101E-2</v>
      </c>
      <c r="L36" s="138">
        <v>2.7168511445612595E-2</v>
      </c>
      <c r="M36" s="138">
        <v>0.33177405913721664</v>
      </c>
      <c r="N36" s="138">
        <v>1.1231934293707859E-2</v>
      </c>
      <c r="O36" s="138">
        <v>8.6399494566983528E-4</v>
      </c>
      <c r="P36" s="138">
        <v>2.5919848370095054E-3</v>
      </c>
      <c r="Q36" s="138">
        <v>3.4559797826793411E-3</v>
      </c>
      <c r="R36" s="138">
        <v>4.319974728349176E-3</v>
      </c>
      <c r="S36" s="138">
        <v>7.6031555218945501E-2</v>
      </c>
      <c r="T36" s="138">
        <v>8.6399494566983523E-2</v>
      </c>
      <c r="U36" s="138">
        <v>8.6399494566983519E-3</v>
      </c>
      <c r="V36" s="138">
        <v>0.10367939348038022</v>
      </c>
      <c r="W36" s="138">
        <v>1.1231934293707859E-2</v>
      </c>
      <c r="X36" s="138">
        <v>1.7279898913396703E-4</v>
      </c>
      <c r="Y36" s="138">
        <v>1.7279898913396703E-4</v>
      </c>
      <c r="Z36" s="138">
        <v>8.6399494566983528E-4</v>
      </c>
      <c r="AA36" s="138">
        <v>8.6399494566983515E-5</v>
      </c>
      <c r="AB36" s="138">
        <v>1.2959924185047529E-3</v>
      </c>
      <c r="AC36" s="138">
        <v>6.9119595653586823E-3</v>
      </c>
      <c r="AD36" s="138">
        <v>3.2831807935453741E-3</v>
      </c>
      <c r="AE36" s="55"/>
      <c r="AF36" s="147">
        <v>3741.8117054559139</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0.12159236344930274</v>
      </c>
      <c r="F37" s="138">
        <v>4.0530787816434252E-3</v>
      </c>
      <c r="G37" s="138">
        <v>1.5194180215368601E-4</v>
      </c>
      <c r="H37" s="138" t="s">
        <v>442</v>
      </c>
      <c r="I37" s="138">
        <v>5.0663484770542815E-4</v>
      </c>
      <c r="J37" s="138">
        <v>5.0663484770542815E-4</v>
      </c>
      <c r="K37" s="138">
        <v>5.0663484770542815E-4</v>
      </c>
      <c r="L37" s="138">
        <v>1.2665871192635703E-5</v>
      </c>
      <c r="M37" s="138">
        <v>1.2159236344930274E-2</v>
      </c>
      <c r="N37" s="138">
        <v>3.7997613577907107E-6</v>
      </c>
      <c r="O37" s="138">
        <v>6.3329355963178511E-7</v>
      </c>
      <c r="P37" s="138">
        <v>2.5331742385271408E-4</v>
      </c>
      <c r="Q37" s="138">
        <v>3.0398090862325685E-4</v>
      </c>
      <c r="R37" s="138">
        <v>1.925212421280627E-6</v>
      </c>
      <c r="S37" s="138">
        <v>1.9252124212806268E-7</v>
      </c>
      <c r="T37" s="138">
        <v>1.2919188616488416E-6</v>
      </c>
      <c r="U37" s="138">
        <v>2.7864916623798544E-5</v>
      </c>
      <c r="V37" s="138">
        <v>3.7997613577907107E-6</v>
      </c>
      <c r="W37" s="138" t="s">
        <v>428</v>
      </c>
      <c r="X37" s="138" t="s">
        <v>442</v>
      </c>
      <c r="Y37" s="138" t="s">
        <v>442</v>
      </c>
      <c r="Z37" s="138" t="s">
        <v>442</v>
      </c>
      <c r="AA37" s="138" t="s">
        <v>442</v>
      </c>
      <c r="AB37" s="138" t="s">
        <v>442</v>
      </c>
      <c r="AC37" s="138" t="s">
        <v>442</v>
      </c>
      <c r="AD37" s="138" t="s">
        <v>442</v>
      </c>
      <c r="AE37" s="55"/>
      <c r="AF37" s="147" t="s">
        <v>430</v>
      </c>
      <c r="AG37" s="147" t="s">
        <v>428</v>
      </c>
      <c r="AH37" s="147">
        <v>2533.1742385271405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2.0923276288827029</v>
      </c>
      <c r="F39" s="138">
        <v>0.5139089533390675</v>
      </c>
      <c r="G39" s="138">
        <v>0.14513320303126928</v>
      </c>
      <c r="H39" s="138">
        <v>2.3979101492306271E-2</v>
      </c>
      <c r="I39" s="138">
        <v>0.13753869363659418</v>
      </c>
      <c r="J39" s="138">
        <v>0.16836614881926035</v>
      </c>
      <c r="K39" s="138">
        <v>0.20580534228590827</v>
      </c>
      <c r="L39" s="138">
        <v>5.9397638272533873E-2</v>
      </c>
      <c r="M39" s="138">
        <v>1.0125508763008342</v>
      </c>
      <c r="N39" s="138">
        <v>0.11627853419411292</v>
      </c>
      <c r="O39" s="138">
        <v>1.027672953769854E-2</v>
      </c>
      <c r="P39" s="138">
        <v>2.9944538937770686E-3</v>
      </c>
      <c r="Q39" s="138">
        <v>8.0820409440819033E-3</v>
      </c>
      <c r="R39" s="138">
        <v>9.2228367400257832E-2</v>
      </c>
      <c r="S39" s="138">
        <v>4.7481993072120754E-2</v>
      </c>
      <c r="T39" s="138">
        <v>1.5622206645909662</v>
      </c>
      <c r="U39" s="138">
        <v>2.0495249652805908E-3</v>
      </c>
      <c r="V39" s="138">
        <v>0.39736618048662142</v>
      </c>
      <c r="W39" s="138">
        <v>0.10467643010414215</v>
      </c>
      <c r="X39" s="138">
        <v>1.8748738747523187E-2</v>
      </c>
      <c r="Y39" s="138">
        <v>0.10151372157673304</v>
      </c>
      <c r="Z39" s="138">
        <v>1.3893672992086735E-2</v>
      </c>
      <c r="AA39" s="138">
        <v>1.1946429079594745E-2</v>
      </c>
      <c r="AB39" s="138">
        <v>0.14610256239593772</v>
      </c>
      <c r="AC39" s="138">
        <v>4.5725686282142202E-3</v>
      </c>
      <c r="AD39" s="138">
        <v>3.2362031225665502E-3</v>
      </c>
      <c r="AE39" s="55"/>
      <c r="AF39" s="147">
        <v>8763.4137655524482</v>
      </c>
      <c r="AG39" s="147">
        <v>19.00521364330827</v>
      </c>
      <c r="AH39" s="147">
        <v>16561.19180014847</v>
      </c>
      <c r="AI39" s="147">
        <v>648.0838241163857</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5.6411959885437497</v>
      </c>
      <c r="F41" s="138">
        <v>9.7198382388448579</v>
      </c>
      <c r="G41" s="138">
        <v>6.5405413739701022</v>
      </c>
      <c r="H41" s="138">
        <v>7.3122773685231304E-2</v>
      </c>
      <c r="I41" s="138">
        <v>6.6669122485321965</v>
      </c>
      <c r="J41" s="138">
        <v>6.6790911733573823</v>
      </c>
      <c r="K41" s="138">
        <v>7.2612296454075071</v>
      </c>
      <c r="L41" s="138">
        <v>0.5608407289244014</v>
      </c>
      <c r="M41" s="138">
        <v>81.119742429716894</v>
      </c>
      <c r="N41" s="138">
        <v>1.5778435710500975</v>
      </c>
      <c r="O41" s="138">
        <v>2.6378756918406677E-2</v>
      </c>
      <c r="P41" s="138">
        <v>7.1760351252692034E-2</v>
      </c>
      <c r="Q41" s="138">
        <v>2.6734688149343495E-2</v>
      </c>
      <c r="R41" s="138">
        <v>0.18955092248000197</v>
      </c>
      <c r="S41" s="138">
        <v>0.32211224264261512</v>
      </c>
      <c r="T41" s="138">
        <v>0.15719036341453688</v>
      </c>
      <c r="U41" s="138">
        <v>1.8575953303627768</v>
      </c>
      <c r="V41" s="138">
        <v>3.6834793183313668</v>
      </c>
      <c r="W41" s="138">
        <v>12.420468512208556</v>
      </c>
      <c r="X41" s="138">
        <v>2.8797275191252321</v>
      </c>
      <c r="Y41" s="138">
        <v>4.6162360039653443</v>
      </c>
      <c r="Z41" s="138">
        <v>1.9952516109124119</v>
      </c>
      <c r="AA41" s="138">
        <v>1.6279283841736754</v>
      </c>
      <c r="AB41" s="138">
        <v>11.119143518176664</v>
      </c>
      <c r="AC41" s="138">
        <v>1.5155778085356232E-2</v>
      </c>
      <c r="AD41" s="138">
        <v>2.6303032640027433</v>
      </c>
      <c r="AE41" s="55"/>
      <c r="AF41" s="147">
        <v>48191.246618873294</v>
      </c>
      <c r="AG41" s="147">
        <v>15472.094924587193</v>
      </c>
      <c r="AH41" s="147">
        <v>24763.693515422401</v>
      </c>
      <c r="AI41" s="147">
        <v>1112.6158464224347</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7.5978633618706451E-2</v>
      </c>
      <c r="F43" s="138">
        <v>7.5978633618706461E-3</v>
      </c>
      <c r="G43" s="138">
        <v>2.1893635362767411E-2</v>
      </c>
      <c r="H43" s="138" t="s">
        <v>442</v>
      </c>
      <c r="I43" s="138">
        <v>1.2536474547086566E-2</v>
      </c>
      <c r="J43" s="138">
        <v>0</v>
      </c>
      <c r="K43" s="138">
        <v>1.2536474547086566E-2</v>
      </c>
      <c r="L43" s="138">
        <v>1.633540622802189E-2</v>
      </c>
      <c r="M43" s="138">
        <v>3.0391453447482585E-2</v>
      </c>
      <c r="N43" s="138">
        <v>1.2156581378993033E-2</v>
      </c>
      <c r="O43" s="138">
        <v>2.2793590085611935E-4</v>
      </c>
      <c r="P43" s="138">
        <v>7.5978633618706463E-5</v>
      </c>
      <c r="Q43" s="138">
        <v>7.5978633618706455E-4</v>
      </c>
      <c r="R43" s="138">
        <v>9.7252651031944273E-3</v>
      </c>
      <c r="S43" s="138">
        <v>5.470461620546865E-3</v>
      </c>
      <c r="T43" s="138">
        <v>0.19754444740863678</v>
      </c>
      <c r="U43" s="138">
        <v>7.5978633618706463E-5</v>
      </c>
      <c r="V43" s="138">
        <v>6.0782906894965164E-3</v>
      </c>
      <c r="W43" s="138">
        <v>4.5587180171223875E-3</v>
      </c>
      <c r="X43" s="138">
        <v>1.4435940387554226E-3</v>
      </c>
      <c r="Y43" s="138">
        <v>1.1396795042805968E-2</v>
      </c>
      <c r="Z43" s="138">
        <v>1.2916367715180097E-3</v>
      </c>
      <c r="AA43" s="138">
        <v>1.1396795042805969E-3</v>
      </c>
      <c r="AB43" s="138">
        <v>1.5271705357359997E-2</v>
      </c>
      <c r="AC43" s="138">
        <v>1.6715299396115419E-4</v>
      </c>
      <c r="AD43" s="138">
        <v>9.8772223704318398E-8</v>
      </c>
      <c r="AE43" s="55"/>
      <c r="AF43" s="147">
        <v>759.78633618706453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2.2394534117412821</v>
      </c>
      <c r="F44" s="138">
        <v>0.20503863002162537</v>
      </c>
      <c r="G44" s="138">
        <v>1.8314868043853509E-3</v>
      </c>
      <c r="H44" s="138">
        <v>1.2615819765601287E-3</v>
      </c>
      <c r="I44" s="138">
        <v>8.5318092155350897E-2</v>
      </c>
      <c r="J44" s="138">
        <v>0</v>
      </c>
      <c r="K44" s="138">
        <v>8.5318092155350897E-2</v>
      </c>
      <c r="L44" s="138">
        <v>8.5318092155350897E-2</v>
      </c>
      <c r="M44" s="138">
        <v>1.1447345324116354</v>
      </c>
      <c r="N44" s="138" t="s">
        <v>442</v>
      </c>
      <c r="O44" s="138">
        <v>1.5789313983055643E-3</v>
      </c>
      <c r="P44" s="138" t="s">
        <v>442</v>
      </c>
      <c r="Q44" s="138" t="s">
        <v>442</v>
      </c>
      <c r="R44" s="138">
        <v>7.8946569915278215E-3</v>
      </c>
      <c r="S44" s="138">
        <v>0.2684183377119459</v>
      </c>
      <c r="T44" s="138">
        <v>1.105251978813895E-2</v>
      </c>
      <c r="U44" s="138">
        <v>1.5789313983055643E-3</v>
      </c>
      <c r="V44" s="138">
        <v>0.15789313983055642</v>
      </c>
      <c r="W44" s="138" t="s">
        <v>442</v>
      </c>
      <c r="X44" s="138">
        <v>4.7367941949166921E-3</v>
      </c>
      <c r="Y44" s="138">
        <v>7.8946569915278215E-3</v>
      </c>
      <c r="Z44" s="138" t="s">
        <v>442</v>
      </c>
      <c r="AA44" s="138" t="s">
        <v>442</v>
      </c>
      <c r="AB44" s="138">
        <v>1.2631451186444514E-2</v>
      </c>
      <c r="AC44" s="138" t="s">
        <v>429</v>
      </c>
      <c r="AD44" s="138" t="s">
        <v>429</v>
      </c>
      <c r="AE44" s="55"/>
      <c r="AF44" s="147">
        <v>6838.0770256835813</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1.6422226281855687</v>
      </c>
      <c r="F45" s="138">
        <v>3.9804565087600351E-2</v>
      </c>
      <c r="G45" s="138">
        <v>2.6383679779690567E-4</v>
      </c>
      <c r="H45" s="138" t="s">
        <v>442</v>
      </c>
      <c r="I45" s="138">
        <v>2.4337648367847072E-2</v>
      </c>
      <c r="J45" s="138">
        <v>2.4337648367847072E-2</v>
      </c>
      <c r="K45" s="138">
        <v>2.4337648367847072E-2</v>
      </c>
      <c r="L45" s="138">
        <v>7.5446709940325931E-3</v>
      </c>
      <c r="M45" s="138">
        <v>8.7342588535077328E-2</v>
      </c>
      <c r="N45" s="138">
        <v>2.9569105493645977E-3</v>
      </c>
      <c r="O45" s="138">
        <v>2.2745465764343058E-4</v>
      </c>
      <c r="P45" s="138">
        <v>6.8236397293029163E-4</v>
      </c>
      <c r="Q45" s="138">
        <v>9.0981863057372232E-4</v>
      </c>
      <c r="R45" s="138">
        <v>1.1372732882171529E-3</v>
      </c>
      <c r="S45" s="138">
        <v>2.0016009872621889E-2</v>
      </c>
      <c r="T45" s="138">
        <v>2.2745465764343057E-2</v>
      </c>
      <c r="U45" s="138">
        <v>2.2745465764343058E-3</v>
      </c>
      <c r="V45" s="138">
        <v>2.7294558917211664E-2</v>
      </c>
      <c r="W45" s="138">
        <v>2.9569105493645977E-3</v>
      </c>
      <c r="X45" s="138">
        <v>4.5490931528686117E-5</v>
      </c>
      <c r="Y45" s="138">
        <v>2.2745465764343058E-4</v>
      </c>
      <c r="Z45" s="138">
        <v>2.2745465764343058E-4</v>
      </c>
      <c r="AA45" s="138">
        <v>2.2745465764343059E-5</v>
      </c>
      <c r="AB45" s="138">
        <v>5.2314571257989031E-4</v>
      </c>
      <c r="AC45" s="138">
        <v>1.8196372611474446E-3</v>
      </c>
      <c r="AD45" s="138">
        <v>8.6432769904503618E-4</v>
      </c>
      <c r="AE45" s="55"/>
      <c r="AF45" s="147">
        <v>985.06652694689524</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1.3459577993627399E-3</v>
      </c>
      <c r="J48" s="138">
        <v>1.3459577993627396E-2</v>
      </c>
      <c r="K48" s="138">
        <v>3.3648944984068493E-2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2.2508080000000001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2.5312070563387499</v>
      </c>
      <c r="AL52" s="45" t="s">
        <v>132</v>
      </c>
    </row>
    <row r="53" spans="1:38" s="2" customFormat="1" ht="26.25" customHeight="1" thickBot="1" x14ac:dyDescent="0.25">
      <c r="A53" s="65" t="s">
        <v>119</v>
      </c>
      <c r="B53" s="69" t="s">
        <v>133</v>
      </c>
      <c r="C53" s="71" t="s">
        <v>134</v>
      </c>
      <c r="D53" s="68"/>
      <c r="E53" s="138" t="s">
        <v>428</v>
      </c>
      <c r="F53" s="138">
        <v>1.3044757608986282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0.73328959033170138</v>
      </c>
      <c r="AL53" s="45" t="s">
        <v>135</v>
      </c>
    </row>
    <row r="54" spans="1:38" s="2" customFormat="1" ht="37.5" customHeight="1" thickBot="1" x14ac:dyDescent="0.25">
      <c r="A54" s="65" t="s">
        <v>119</v>
      </c>
      <c r="B54" s="69" t="s">
        <v>136</v>
      </c>
      <c r="C54" s="71" t="s">
        <v>137</v>
      </c>
      <c r="D54" s="68"/>
      <c r="E54" s="138" t="s">
        <v>428</v>
      </c>
      <c r="F54" s="138">
        <v>0.27496348441693835</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191118.23747515673</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0.4501231821619</v>
      </c>
      <c r="J57" s="138">
        <v>0.81022172789142</v>
      </c>
      <c r="K57" s="138">
        <v>0.90024636432380001</v>
      </c>
      <c r="L57" s="138">
        <v>1.3503695464857E-2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3462.48601663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6.4622495832150004E-3</v>
      </c>
      <c r="J58" s="138">
        <v>4.3081663888100002E-2</v>
      </c>
      <c r="K58" s="138">
        <v>8.6163327776200005E-2</v>
      </c>
      <c r="L58" s="138">
        <v>2.9726348082789005E-5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215.40831944050004</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0.28784210999999998</v>
      </c>
      <c r="J60" s="138">
        <v>2.3424158100000003</v>
      </c>
      <c r="K60" s="138">
        <v>7.5043684700000002</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107.84737000000001</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8.4511271271687477E-2</v>
      </c>
      <c r="J61" s="138">
        <v>0.8451127127168746</v>
      </c>
      <c r="K61" s="138">
        <v>2.8192469976628463</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5962849.6189062269</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3.4860000000000002E-8</v>
      </c>
      <c r="J62" s="138">
        <v>3.4860000000000004E-7</v>
      </c>
      <c r="K62" s="138">
        <v>6.9720000000000008E-7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58.1</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1.7335853586999999E-2</v>
      </c>
      <c r="X63" s="138">
        <v>1.1051999999999999E-2</v>
      </c>
      <c r="Y63" s="138" t="s">
        <v>428</v>
      </c>
      <c r="Z63" s="138">
        <v>1.838E-3</v>
      </c>
      <c r="AA63" s="138" t="s">
        <v>428</v>
      </c>
      <c r="AB63" s="138">
        <v>1.2889999999999999E-2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0.16950000000000001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6.1883279999999999E-3</v>
      </c>
      <c r="J71" s="138">
        <v>4.9506623999999999E-2</v>
      </c>
      <c r="K71" s="138">
        <v>0.15470820000000002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1E-4</v>
      </c>
      <c r="O73" s="138">
        <v>1E-4</v>
      </c>
      <c r="P73" s="138" t="s">
        <v>428</v>
      </c>
      <c r="Q73" s="138" t="s">
        <v>430</v>
      </c>
      <c r="R73" s="138" t="s">
        <v>430</v>
      </c>
      <c r="S73" s="138" t="s">
        <v>428</v>
      </c>
      <c r="T73" s="138" t="s">
        <v>430</v>
      </c>
      <c r="U73" s="138" t="s">
        <v>428</v>
      </c>
      <c r="V73" s="138">
        <v>1.0000000000000001E-5</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1E-4</v>
      </c>
      <c r="P80" s="138" t="s">
        <v>428</v>
      </c>
      <c r="Q80" s="138" t="s">
        <v>428</v>
      </c>
      <c r="R80" s="138" t="s">
        <v>428</v>
      </c>
      <c r="S80" s="138" t="s">
        <v>428</v>
      </c>
      <c r="T80" s="138" t="s">
        <v>428</v>
      </c>
      <c r="U80" s="138" t="s">
        <v>428</v>
      </c>
      <c r="V80" s="138">
        <v>2.1000000000000001E-4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11.211168499999999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4958.5</v>
      </c>
      <c r="AL82" s="45" t="s">
        <v>219</v>
      </c>
    </row>
    <row r="83" spans="1:38" s="2" customFormat="1" ht="26.25" customHeight="1" thickBot="1" x14ac:dyDescent="0.25">
      <c r="A83" s="65" t="s">
        <v>53</v>
      </c>
      <c r="B83" s="76" t="s">
        <v>211</v>
      </c>
      <c r="C83" s="77" t="s">
        <v>212</v>
      </c>
      <c r="D83" s="67"/>
      <c r="E83" s="138" t="s">
        <v>442</v>
      </c>
      <c r="F83" s="138">
        <v>3.2000000000000001E-2</v>
      </c>
      <c r="G83" s="138" t="s">
        <v>442</v>
      </c>
      <c r="H83" s="138" t="s">
        <v>428</v>
      </c>
      <c r="I83" s="138">
        <v>0.2</v>
      </c>
      <c r="J83" s="138">
        <v>4</v>
      </c>
      <c r="K83" s="138">
        <v>30</v>
      </c>
      <c r="L83" s="138">
        <v>1.14E-2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1.9920658677624654</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1.4269475013096711</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3.1020597854558063</v>
      </c>
      <c r="AL86" s="45" t="s">
        <v>219</v>
      </c>
    </row>
    <row r="87" spans="1:38" s="2" customFormat="1" ht="26.25" customHeight="1" thickBot="1" x14ac:dyDescent="0.25">
      <c r="A87" s="65" t="s">
        <v>208</v>
      </c>
      <c r="B87" s="71" t="s">
        <v>220</v>
      </c>
      <c r="C87" s="75" t="s">
        <v>221</v>
      </c>
      <c r="D87" s="67"/>
      <c r="E87" s="138" t="s">
        <v>428</v>
      </c>
      <c r="F87" s="138">
        <v>5.7540227384279906E-2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9.1940214544193738E-2</v>
      </c>
      <c r="AL87" s="45" t="s">
        <v>219</v>
      </c>
    </row>
    <row r="88" spans="1:38" s="2" customFormat="1" ht="26.25" customHeight="1" thickBot="1" x14ac:dyDescent="0.25">
      <c r="A88" s="65" t="s">
        <v>208</v>
      </c>
      <c r="B88" s="71" t="s">
        <v>222</v>
      </c>
      <c r="C88" s="75" t="s">
        <v>223</v>
      </c>
      <c r="D88" s="67"/>
      <c r="E88" s="138" t="s">
        <v>442</v>
      </c>
      <c r="F88" s="138">
        <v>0.555522641988619</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0.41448999999999991</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2.2603550524489435</v>
      </c>
      <c r="G90" s="138" t="s">
        <v>428</v>
      </c>
      <c r="H90" s="138" t="s">
        <v>428</v>
      </c>
      <c r="I90" s="138">
        <v>2.3040000000000001E-2</v>
      </c>
      <c r="J90" s="138">
        <v>3.456E-2</v>
      </c>
      <c r="K90" s="138">
        <v>4.224E-2</v>
      </c>
      <c r="L90" s="138" t="s">
        <v>428</v>
      </c>
      <c r="M90" s="138" t="s">
        <v>428</v>
      </c>
      <c r="N90" s="138">
        <v>2.8777017725937435E-4</v>
      </c>
      <c r="O90" s="138">
        <v>3.9525060491046593E-2</v>
      </c>
      <c r="P90" s="138" t="s">
        <v>430</v>
      </c>
      <c r="Q90" s="138" t="s">
        <v>430</v>
      </c>
      <c r="R90" s="138">
        <v>0.16642130733072241</v>
      </c>
      <c r="S90" s="138">
        <v>6.7435300574636496</v>
      </c>
      <c r="T90" s="138">
        <v>0.27641539014462169</v>
      </c>
      <c r="U90" s="138">
        <v>3.9351704962577061E-2</v>
      </c>
      <c r="V90" s="138">
        <v>3.9022329458484988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38.4</v>
      </c>
      <c r="AL90" s="148" t="s">
        <v>439</v>
      </c>
    </row>
    <row r="91" spans="1:38" s="2" customFormat="1" ht="26.25" customHeight="1" thickBot="1" x14ac:dyDescent="0.25">
      <c r="A91" s="65" t="s">
        <v>208</v>
      </c>
      <c r="B91" s="69" t="s">
        <v>404</v>
      </c>
      <c r="C91" s="71" t="s">
        <v>228</v>
      </c>
      <c r="D91" s="67"/>
      <c r="E91" s="138">
        <v>6.4227019278200008E-3</v>
      </c>
      <c r="F91" s="138">
        <v>1.7243360310000001E-2</v>
      </c>
      <c r="G91" s="138">
        <v>1.1478297314000001E-4</v>
      </c>
      <c r="H91" s="138">
        <v>1.4785112662500002E-2</v>
      </c>
      <c r="I91" s="138">
        <v>9.8166414357580001E-2</v>
      </c>
      <c r="J91" s="138">
        <v>9.9990019341440001E-2</v>
      </c>
      <c r="K91" s="138">
        <v>0.10036667472681</v>
      </c>
      <c r="L91" s="138">
        <v>3.8476919700000001E-2</v>
      </c>
      <c r="M91" s="138">
        <v>0.19657529841505</v>
      </c>
      <c r="N91" s="138">
        <v>2.9797963888E-2</v>
      </c>
      <c r="O91" s="138">
        <v>1.9294711108360004E-2</v>
      </c>
      <c r="P91" s="138">
        <v>2.1664335990000001E-6</v>
      </c>
      <c r="Q91" s="138">
        <v>5.0550117310000007E-5</v>
      </c>
      <c r="R91" s="138">
        <v>5.929186692E-4</v>
      </c>
      <c r="S91" s="138">
        <v>3.6113837358000007E-2</v>
      </c>
      <c r="T91" s="138">
        <v>1.0759458135000002E-2</v>
      </c>
      <c r="U91" s="138" t="s">
        <v>442</v>
      </c>
      <c r="V91" s="138">
        <v>1.9501207745000002E-2</v>
      </c>
      <c r="W91" s="138">
        <v>3.5626777500000006E-4</v>
      </c>
      <c r="X91" s="138">
        <v>5.6661737302499994E-3</v>
      </c>
      <c r="Y91" s="138">
        <v>2.82077739875E-3</v>
      </c>
      <c r="Z91" s="138">
        <v>2.82077739875E-3</v>
      </c>
      <c r="AA91" s="138">
        <v>2.82077739875E-3</v>
      </c>
      <c r="AB91" s="138">
        <v>1.41285059265E-2</v>
      </c>
      <c r="AC91" s="138" t="s">
        <v>442</v>
      </c>
      <c r="AD91" s="138" t="s">
        <v>442</v>
      </c>
      <c r="AE91" s="55"/>
      <c r="AF91" s="147" t="s">
        <v>428</v>
      </c>
      <c r="AG91" s="147" t="s">
        <v>428</v>
      </c>
      <c r="AH91" s="147" t="s">
        <v>428</v>
      </c>
      <c r="AI91" s="147" t="s">
        <v>428</v>
      </c>
      <c r="AJ91" s="147" t="s">
        <v>428</v>
      </c>
      <c r="AK91" s="147">
        <v>3562.6777500000003</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29.598478592788528</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3.0553771646774255E-8</v>
      </c>
      <c r="X98" s="138" t="s">
        <v>428</v>
      </c>
      <c r="Y98" s="138" t="s">
        <v>428</v>
      </c>
      <c r="Z98" s="138" t="s">
        <v>428</v>
      </c>
      <c r="AA98" s="138" t="s">
        <v>428</v>
      </c>
      <c r="AB98" s="138" t="s">
        <v>428</v>
      </c>
      <c r="AC98" s="138" t="s">
        <v>428</v>
      </c>
      <c r="AD98" s="138">
        <v>3.6591343289550004E-4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4.8640743511557526E-2</v>
      </c>
      <c r="F99" s="138">
        <v>10.685210308796924</v>
      </c>
      <c r="G99" s="138" t="s">
        <v>428</v>
      </c>
      <c r="H99" s="138">
        <v>14.978598855243204</v>
      </c>
      <c r="I99" s="138">
        <v>0.2661746289983053</v>
      </c>
      <c r="J99" s="138">
        <v>0.40864401076097306</v>
      </c>
      <c r="K99" s="138">
        <v>0.77734364357324304</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1465.3</v>
      </c>
      <c r="AL99" s="45" t="s">
        <v>245</v>
      </c>
    </row>
    <row r="100" spans="1:38" s="2" customFormat="1" ht="26.25" customHeight="1" thickBot="1" x14ac:dyDescent="0.25">
      <c r="A100" s="65" t="s">
        <v>243</v>
      </c>
      <c r="B100" s="65" t="s">
        <v>246</v>
      </c>
      <c r="C100" s="66" t="s">
        <v>408</v>
      </c>
      <c r="D100" s="79"/>
      <c r="E100" s="138">
        <v>0.59523719705198452</v>
      </c>
      <c r="F100" s="138">
        <v>25.592343835058522</v>
      </c>
      <c r="G100" s="138" t="s">
        <v>428</v>
      </c>
      <c r="H100" s="138">
        <v>33.812485331538582</v>
      </c>
      <c r="I100" s="138">
        <v>0.44341061651547625</v>
      </c>
      <c r="J100" s="138">
        <v>0.6762579665898828</v>
      </c>
      <c r="K100" s="138">
        <v>1.0623761684494037</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5674.5970000000007</v>
      </c>
      <c r="AL100" s="45" t="s">
        <v>245</v>
      </c>
    </row>
    <row r="101" spans="1:38" s="2" customFormat="1" ht="26.25" customHeight="1" thickBot="1" x14ac:dyDescent="0.25">
      <c r="A101" s="65" t="s">
        <v>243</v>
      </c>
      <c r="B101" s="65" t="s">
        <v>247</v>
      </c>
      <c r="C101" s="66" t="s">
        <v>248</v>
      </c>
      <c r="D101" s="79"/>
      <c r="E101" s="138">
        <v>4.5476794591578502E-2</v>
      </c>
      <c r="F101" s="138">
        <v>0.19184564533943571</v>
      </c>
      <c r="G101" s="138" t="s">
        <v>428</v>
      </c>
      <c r="H101" s="138">
        <v>0.90817808820088797</v>
      </c>
      <c r="I101" s="138">
        <v>7.6270741962616555E-3</v>
      </c>
      <c r="J101" s="138">
        <v>2.5124479705332509E-2</v>
      </c>
      <c r="K101" s="138">
        <v>6.2811199263331272E-2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5035.1530000000002</v>
      </c>
      <c r="AL101" s="45" t="s">
        <v>245</v>
      </c>
    </row>
    <row r="102" spans="1:38" s="2" customFormat="1" ht="26.25" customHeight="1" thickBot="1" x14ac:dyDescent="0.25">
      <c r="A102" s="65" t="s">
        <v>243</v>
      </c>
      <c r="B102" s="65" t="s">
        <v>249</v>
      </c>
      <c r="C102" s="66" t="s">
        <v>386</v>
      </c>
      <c r="D102" s="79"/>
      <c r="E102" s="138">
        <v>2.3714788823357147E-3</v>
      </c>
      <c r="F102" s="138">
        <v>1.1386950608547997</v>
      </c>
      <c r="G102" s="138" t="s">
        <v>428</v>
      </c>
      <c r="H102" s="138">
        <v>4.705685335179874</v>
      </c>
      <c r="I102" s="138">
        <v>8.3071599999999992E-3</v>
      </c>
      <c r="J102" s="138">
        <v>0.18859155000000002</v>
      </c>
      <c r="K102" s="138">
        <v>1.2972079000000001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1614.69</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1.0364832647977902E-3</v>
      </c>
      <c r="F104" s="138">
        <v>1.3819585837772071E-3</v>
      </c>
      <c r="G104" s="138" t="s">
        <v>428</v>
      </c>
      <c r="H104" s="138">
        <v>1.4184467803428712E-2</v>
      </c>
      <c r="I104" s="138">
        <v>1.6021338410958904E-5</v>
      </c>
      <c r="J104" s="138">
        <v>5.2776173589041095E-5</v>
      </c>
      <c r="K104" s="138">
        <v>1.3194043397260274E-4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8.6999999999999993</v>
      </c>
      <c r="AL104" s="45" t="s">
        <v>245</v>
      </c>
    </row>
    <row r="105" spans="1:38" s="2" customFormat="1" ht="26.25" customHeight="1" thickBot="1" x14ac:dyDescent="0.25">
      <c r="A105" s="65" t="s">
        <v>243</v>
      </c>
      <c r="B105" s="65" t="s">
        <v>254</v>
      </c>
      <c r="C105" s="66" t="s">
        <v>255</v>
      </c>
      <c r="D105" s="79"/>
      <c r="E105" s="138">
        <v>2.989475091655891E-2</v>
      </c>
      <c r="F105" s="138">
        <v>0.15116247568484165</v>
      </c>
      <c r="G105" s="138" t="s">
        <v>428</v>
      </c>
      <c r="H105" s="138">
        <v>0.70039593908045417</v>
      </c>
      <c r="I105" s="138">
        <v>5.6613698630136981E-3</v>
      </c>
      <c r="J105" s="138">
        <v>8.896438356164384E-3</v>
      </c>
      <c r="K105" s="138">
        <v>1.9410410958904108E-2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82</v>
      </c>
      <c r="AL105" s="45" t="s">
        <v>245</v>
      </c>
    </row>
    <row r="106" spans="1:38" s="2" customFormat="1" ht="26.25" customHeight="1" thickBot="1" x14ac:dyDescent="0.25">
      <c r="A106" s="65" t="s">
        <v>243</v>
      </c>
      <c r="B106" s="65" t="s">
        <v>256</v>
      </c>
      <c r="C106" s="66" t="s">
        <v>257</v>
      </c>
      <c r="D106" s="79"/>
      <c r="E106" s="138">
        <v>2.4359913440876709E-3</v>
      </c>
      <c r="F106" s="138">
        <v>9.8512949143931237E-3</v>
      </c>
      <c r="G106" s="138" t="s">
        <v>428</v>
      </c>
      <c r="H106" s="138">
        <v>5.7072174636821918E-2</v>
      </c>
      <c r="I106" s="138">
        <v>4.8328767123287673E-4</v>
      </c>
      <c r="J106" s="138">
        <v>7.7326027397260275E-4</v>
      </c>
      <c r="K106" s="138">
        <v>1.6431780821917811E-3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9.8000000000000007</v>
      </c>
      <c r="AL106" s="45" t="s">
        <v>245</v>
      </c>
    </row>
    <row r="107" spans="1:38" s="2" customFormat="1" ht="26.25" customHeight="1" thickBot="1" x14ac:dyDescent="0.25">
      <c r="A107" s="65" t="s">
        <v>243</v>
      </c>
      <c r="B107" s="65" t="s">
        <v>258</v>
      </c>
      <c r="C107" s="66" t="s">
        <v>379</v>
      </c>
      <c r="D107" s="79"/>
      <c r="E107" s="138">
        <v>4.0688729875803346E-2</v>
      </c>
      <c r="F107" s="138">
        <v>0.60250063499999995</v>
      </c>
      <c r="G107" s="138" t="s">
        <v>428</v>
      </c>
      <c r="H107" s="138">
        <v>0.49622559696360169</v>
      </c>
      <c r="I107" s="138">
        <v>1.0954557E-2</v>
      </c>
      <c r="J107" s="138">
        <v>0.14606075999999998</v>
      </c>
      <c r="K107" s="138">
        <v>0.69378860999999992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3651.5189999999998</v>
      </c>
      <c r="AL107" s="45" t="s">
        <v>245</v>
      </c>
    </row>
    <row r="108" spans="1:38" s="2" customFormat="1" ht="26.25" customHeight="1" thickBot="1" x14ac:dyDescent="0.25">
      <c r="A108" s="65" t="s">
        <v>243</v>
      </c>
      <c r="B108" s="65" t="s">
        <v>259</v>
      </c>
      <c r="C108" s="66" t="s">
        <v>380</v>
      </c>
      <c r="D108" s="79"/>
      <c r="E108" s="138">
        <v>8.2677628224000016E-2</v>
      </c>
      <c r="F108" s="138">
        <v>1.385856</v>
      </c>
      <c r="G108" s="138" t="s">
        <v>428</v>
      </c>
      <c r="H108" s="138">
        <v>1.7288588246400001</v>
      </c>
      <c r="I108" s="138">
        <v>2.5664000000000003E-2</v>
      </c>
      <c r="J108" s="138">
        <v>0.25663999999999998</v>
      </c>
      <c r="K108" s="138">
        <v>0.51327999999999996</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12832</v>
      </c>
      <c r="AL108" s="45" t="s">
        <v>245</v>
      </c>
    </row>
    <row r="109" spans="1:38" s="2" customFormat="1" ht="26.25" customHeight="1" thickBot="1" x14ac:dyDescent="0.25">
      <c r="A109" s="65" t="s">
        <v>243</v>
      </c>
      <c r="B109" s="65" t="s">
        <v>260</v>
      </c>
      <c r="C109" s="66" t="s">
        <v>381</v>
      </c>
      <c r="D109" s="79"/>
      <c r="E109" s="138">
        <v>2.9852160000000006E-2</v>
      </c>
      <c r="F109" s="138">
        <v>0.63569999999999993</v>
      </c>
      <c r="G109" s="138" t="s">
        <v>428</v>
      </c>
      <c r="H109" s="138">
        <v>0.85882368000000009</v>
      </c>
      <c r="I109" s="138">
        <v>2.5999999999999995E-2</v>
      </c>
      <c r="J109" s="138">
        <v>0.14299999999999996</v>
      </c>
      <c r="K109" s="138">
        <v>0.14299999999999996</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1299.9999999999998</v>
      </c>
      <c r="AL109" s="45" t="s">
        <v>245</v>
      </c>
    </row>
    <row r="110" spans="1:38" s="2" customFormat="1" ht="26.25" customHeight="1" thickBot="1" x14ac:dyDescent="0.25">
      <c r="A110" s="65" t="s">
        <v>243</v>
      </c>
      <c r="B110" s="65" t="s">
        <v>261</v>
      </c>
      <c r="C110" s="66" t="s">
        <v>382</v>
      </c>
      <c r="D110" s="79"/>
      <c r="E110" s="138">
        <v>6.0728258744411996E-3</v>
      </c>
      <c r="F110" s="138">
        <v>0.21089176349999997</v>
      </c>
      <c r="G110" s="138" t="s">
        <v>428</v>
      </c>
      <c r="H110" s="138">
        <v>0.12670906489847758</v>
      </c>
      <c r="I110" s="138">
        <v>7.9106639999999995E-3</v>
      </c>
      <c r="J110" s="138">
        <v>6.1433559999999991E-2</v>
      </c>
      <c r="K110" s="138">
        <v>6.1433559999999991E-2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431.27149999999995</v>
      </c>
      <c r="AL110" s="45" t="s">
        <v>245</v>
      </c>
    </row>
    <row r="111" spans="1:38" s="2" customFormat="1" ht="26.25" customHeight="1" thickBot="1" x14ac:dyDescent="0.25">
      <c r="A111" s="65" t="s">
        <v>243</v>
      </c>
      <c r="B111" s="65" t="s">
        <v>262</v>
      </c>
      <c r="C111" s="66" t="s">
        <v>376</v>
      </c>
      <c r="D111" s="79"/>
      <c r="E111" s="138">
        <v>3.2840087348233985E-3</v>
      </c>
      <c r="F111" s="138">
        <v>0.19565098039215684</v>
      </c>
      <c r="G111" s="138" t="s">
        <v>428</v>
      </c>
      <c r="H111" s="138">
        <v>0.11584624892060157</v>
      </c>
      <c r="I111" s="138">
        <v>4.2323921568627446E-4</v>
      </c>
      <c r="J111" s="138">
        <v>8.1624705882352936E-4</v>
      </c>
      <c r="K111" s="138">
        <v>1.813882352941176E-3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101.97124183006535</v>
      </c>
      <c r="AL111" s="45" t="s">
        <v>245</v>
      </c>
    </row>
    <row r="112" spans="1:38" s="2" customFormat="1" ht="26.25" customHeight="1" thickBot="1" x14ac:dyDescent="0.25">
      <c r="A112" s="65" t="s">
        <v>263</v>
      </c>
      <c r="B112" s="65" t="s">
        <v>264</v>
      </c>
      <c r="C112" s="66" t="s">
        <v>265</v>
      </c>
      <c r="D112" s="67"/>
      <c r="E112" s="138">
        <v>14.134479588864384</v>
      </c>
      <c r="F112" s="138" t="s">
        <v>428</v>
      </c>
      <c r="G112" s="138" t="s">
        <v>428</v>
      </c>
      <c r="H112" s="138">
        <v>16.891946399999998</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367365000</v>
      </c>
      <c r="AL112" s="45" t="s">
        <v>418</v>
      </c>
    </row>
    <row r="113" spans="1:38" s="2" customFormat="1" ht="26.25" customHeight="1" thickBot="1" x14ac:dyDescent="0.25">
      <c r="A113" s="65" t="s">
        <v>263</v>
      </c>
      <c r="B113" s="80" t="s">
        <v>266</v>
      </c>
      <c r="C113" s="81" t="s">
        <v>267</v>
      </c>
      <c r="D113" s="67"/>
      <c r="E113" s="138">
        <v>7.0623659211658039</v>
      </c>
      <c r="F113" s="138" t="s">
        <v>429</v>
      </c>
      <c r="G113" s="138" t="s">
        <v>428</v>
      </c>
      <c r="H113" s="138">
        <v>39.229994678481745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183555.82462852629</v>
      </c>
      <c r="AL113" s="148" t="s">
        <v>435</v>
      </c>
    </row>
    <row r="114" spans="1:38" s="2" customFormat="1" ht="26.25" customHeight="1" thickBot="1" x14ac:dyDescent="0.25">
      <c r="A114" s="65" t="s">
        <v>263</v>
      </c>
      <c r="B114" s="80" t="s">
        <v>268</v>
      </c>
      <c r="C114" s="81" t="s">
        <v>387</v>
      </c>
      <c r="D114" s="67"/>
      <c r="E114" s="138">
        <v>0.11203623403104324</v>
      </c>
      <c r="F114" s="138" t="s">
        <v>442</v>
      </c>
      <c r="G114" s="138" t="s">
        <v>428</v>
      </c>
      <c r="H114" s="138">
        <v>0.37854700000000002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2911900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10.61926814065416</v>
      </c>
      <c r="F116" s="138" t="s">
        <v>429</v>
      </c>
      <c r="G116" s="138" t="s">
        <v>428</v>
      </c>
      <c r="H116" s="138">
        <v>12.21997497563172</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276002.19845128717</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4.1487400000000008E-2</v>
      </c>
      <c r="J119" s="138">
        <v>1.0357700000000001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1547.0820000000001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9.5847999999999992E-3</v>
      </c>
      <c r="J120" s="138">
        <v>5.9905E-2</v>
      </c>
      <c r="K120" s="138">
        <v>0.23962</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2396.1999999999998</v>
      </c>
      <c r="AL120" s="148" t="s">
        <v>434</v>
      </c>
    </row>
    <row r="121" spans="1:38" s="2" customFormat="1" ht="26.25" customHeight="1" thickBot="1" x14ac:dyDescent="0.25">
      <c r="A121" s="65" t="s">
        <v>263</v>
      </c>
      <c r="B121" s="65" t="s">
        <v>279</v>
      </c>
      <c r="C121" s="71" t="s">
        <v>280</v>
      </c>
      <c r="D121" s="68"/>
      <c r="E121" s="138" t="s">
        <v>442</v>
      </c>
      <c r="F121" s="138">
        <v>4.69654900561674</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2.0393873482685176</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0.23921621322011358</v>
      </c>
      <c r="G125" s="138" t="s">
        <v>428</v>
      </c>
      <c r="H125" s="138" t="s">
        <v>428</v>
      </c>
      <c r="I125" s="138">
        <v>1.322648943E-5</v>
      </c>
      <c r="J125" s="138">
        <v>8.7775793490000003E-5</v>
      </c>
      <c r="K125" s="138">
        <v>1.8557165473E-4</v>
      </c>
      <c r="L125" s="138" t="s">
        <v>442</v>
      </c>
      <c r="M125" s="138" t="s">
        <v>428</v>
      </c>
      <c r="N125" s="138" t="s">
        <v>428</v>
      </c>
      <c r="O125" s="138" t="s">
        <v>428</v>
      </c>
      <c r="P125" s="138">
        <v>2.1791387503905798E-2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400.80270999999999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6.2183788700935494E-2</v>
      </c>
      <c r="I126" s="138" t="s">
        <v>442</v>
      </c>
      <c r="J126" s="138" t="s">
        <v>442</v>
      </c>
      <c r="K126" s="138" t="s">
        <v>442</v>
      </c>
      <c r="L126" s="138" t="s">
        <v>442</v>
      </c>
      <c r="M126" s="138">
        <v>0.14509550696884951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3.8969480118952293E-2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8.1031799999999998E-3</v>
      </c>
      <c r="F129" s="138">
        <v>6.8923600000000002E-2</v>
      </c>
      <c r="G129" s="138">
        <v>4.3775800000000001E-4</v>
      </c>
      <c r="H129" s="138" t="s">
        <v>442</v>
      </c>
      <c r="I129" s="138">
        <v>3.7255999999999997E-5</v>
      </c>
      <c r="J129" s="138">
        <v>6.5198000000000008E-5</v>
      </c>
      <c r="K129" s="138">
        <v>9.3140000000000006E-5</v>
      </c>
      <c r="L129" s="138">
        <v>1.3039600000000001E-6</v>
      </c>
      <c r="M129" s="138">
        <v>6.5198000000000003E-4</v>
      </c>
      <c r="N129" s="138">
        <v>1.21082E-2</v>
      </c>
      <c r="O129" s="138">
        <v>9.3140000000000009E-4</v>
      </c>
      <c r="P129" s="138">
        <v>5.2158400000000007E-4</v>
      </c>
      <c r="Q129" s="138">
        <v>0.66824240571888471</v>
      </c>
      <c r="R129" s="138">
        <v>0.64582360232825509</v>
      </c>
      <c r="S129" s="138">
        <v>0.35631647025007179</v>
      </c>
      <c r="T129" s="138">
        <v>1.3039600000000001E-3</v>
      </c>
      <c r="U129" s="138" t="s">
        <v>430</v>
      </c>
      <c r="V129" s="138" t="s">
        <v>442</v>
      </c>
      <c r="W129" s="138">
        <v>0.34843594899999997</v>
      </c>
      <c r="X129" s="138">
        <v>1.3970999999999999E-6</v>
      </c>
      <c r="Y129" s="138">
        <v>6.0541000000000002E-6</v>
      </c>
      <c r="Z129" s="138">
        <v>6.0541000000000002E-6</v>
      </c>
      <c r="AA129" s="138" t="s">
        <v>442</v>
      </c>
      <c r="AB129" s="138">
        <v>1.3505300000000001E-5</v>
      </c>
      <c r="AC129" s="138">
        <v>4.6569999999999997E-3</v>
      </c>
      <c r="AD129" s="138">
        <v>7.1438379999999996E-3</v>
      </c>
      <c r="AE129" s="55"/>
      <c r="AF129" s="147" t="s">
        <v>428</v>
      </c>
      <c r="AG129" s="147" t="s">
        <v>428</v>
      </c>
      <c r="AH129" s="147" t="s">
        <v>428</v>
      </c>
      <c r="AI129" s="147" t="s">
        <v>428</v>
      </c>
      <c r="AJ129" s="147" t="s">
        <v>428</v>
      </c>
      <c r="AK129" s="147">
        <v>9.3140000000000001</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5.8121249999999996E-3</v>
      </c>
      <c r="F133" s="138">
        <v>9.1584999999999998E-5</v>
      </c>
      <c r="G133" s="138">
        <v>7.9608500000000009E-4</v>
      </c>
      <c r="H133" s="138" t="s">
        <v>442</v>
      </c>
      <c r="I133" s="138">
        <v>2.4446150000000002E-4</v>
      </c>
      <c r="J133" s="138">
        <v>2.4446150000000002E-4</v>
      </c>
      <c r="K133" s="138">
        <v>2.716552E-4</v>
      </c>
      <c r="L133" s="138" t="s">
        <v>442</v>
      </c>
      <c r="M133" s="138">
        <v>9.8630000000000007E-4</v>
      </c>
      <c r="N133" s="138">
        <v>2.1156135000000001E-4</v>
      </c>
      <c r="O133" s="138">
        <v>3.5436350000000002E-5</v>
      </c>
      <c r="P133" s="138">
        <v>1.0497050000000001E-2</v>
      </c>
      <c r="Q133" s="138">
        <v>9.5882449999999992E-5</v>
      </c>
      <c r="R133" s="138">
        <v>9.5530200000000016E-5</v>
      </c>
      <c r="S133" s="138">
        <v>8.7569349999999985E-5</v>
      </c>
      <c r="T133" s="138">
        <v>1.2208984999999999E-4</v>
      </c>
      <c r="U133" s="138">
        <v>1.3935010000000001E-4</v>
      </c>
      <c r="V133" s="138">
        <v>1.1280454E-3</v>
      </c>
      <c r="W133" s="138">
        <v>1.9021500000000001E-4</v>
      </c>
      <c r="X133" s="138">
        <v>9.2993999999999992E-8</v>
      </c>
      <c r="Y133" s="138">
        <v>5.0794450000000003E-8</v>
      </c>
      <c r="Z133" s="138">
        <v>4.5369799999999998E-8</v>
      </c>
      <c r="AA133" s="138">
        <v>4.9244549999999997E-8</v>
      </c>
      <c r="AB133" s="138">
        <v>2.3840279999999998E-7</v>
      </c>
      <c r="AC133" s="138">
        <v>1.05675E-3</v>
      </c>
      <c r="AD133" s="138">
        <v>2.8884499999999999E-3</v>
      </c>
      <c r="AE133" s="55"/>
      <c r="AF133" s="147" t="s">
        <v>428</v>
      </c>
      <c r="AG133" s="147" t="s">
        <v>428</v>
      </c>
      <c r="AH133" s="147" t="s">
        <v>428</v>
      </c>
      <c r="AI133" s="147" t="s">
        <v>428</v>
      </c>
      <c r="AJ133" s="147" t="s">
        <v>428</v>
      </c>
      <c r="AK133" s="147">
        <v>7045</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0.82693439999999996</v>
      </c>
      <c r="X135" s="138">
        <v>2.4670209600000001E-4</v>
      </c>
      <c r="Y135" s="138">
        <v>1.1163614399999999E-3</v>
      </c>
      <c r="Z135" s="138">
        <v>1.1163614399999999E-3</v>
      </c>
      <c r="AA135" s="138" t="s">
        <v>442</v>
      </c>
      <c r="AB135" s="138">
        <v>2.4794249759999996E-3</v>
      </c>
      <c r="AC135" s="138" t="s">
        <v>442</v>
      </c>
      <c r="AD135" s="138">
        <v>1.40578848</v>
      </c>
      <c r="AE135" s="55"/>
      <c r="AF135" s="147" t="s">
        <v>428</v>
      </c>
      <c r="AG135" s="147" t="s">
        <v>428</v>
      </c>
      <c r="AH135" s="147" t="s">
        <v>428</v>
      </c>
      <c r="AI135" s="147" t="s">
        <v>428</v>
      </c>
      <c r="AJ135" s="147" t="s">
        <v>428</v>
      </c>
      <c r="AK135" s="147">
        <v>2.7564479999999998</v>
      </c>
      <c r="AL135" s="148" t="s">
        <v>432</v>
      </c>
    </row>
    <row r="136" spans="1:38" s="2" customFormat="1" ht="26.25" customHeight="1" thickBot="1" x14ac:dyDescent="0.25">
      <c r="A136" s="65" t="s">
        <v>288</v>
      </c>
      <c r="B136" s="65" t="s">
        <v>313</v>
      </c>
      <c r="C136" s="66" t="s">
        <v>314</v>
      </c>
      <c r="D136" s="67"/>
      <c r="E136" s="138" t="s">
        <v>428</v>
      </c>
      <c r="F136" s="138">
        <v>5.2813270215000003E-3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0.24857459999999998</v>
      </c>
      <c r="J139" s="138">
        <v>0.24857459999999998</v>
      </c>
      <c r="K139" s="138">
        <v>0.24857459999999998</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3.0494767811126207</v>
      </c>
      <c r="X139" s="138">
        <v>1.3690719340433342E-2</v>
      </c>
      <c r="Y139" s="138">
        <v>1.5953053367980665E-2</v>
      </c>
      <c r="Z139" s="138">
        <v>5.4549911590283393E-3</v>
      </c>
      <c r="AA139" s="138">
        <v>9.5140959317664708E-4</v>
      </c>
      <c r="AB139" s="138">
        <v>3.6050173460618992E-2</v>
      </c>
      <c r="AC139" s="138" t="s">
        <v>442</v>
      </c>
      <c r="AD139" s="138">
        <v>3.0943295465261311</v>
      </c>
      <c r="AE139" s="55"/>
      <c r="AF139" s="147" t="s">
        <v>428</v>
      </c>
      <c r="AG139" s="147" t="s">
        <v>428</v>
      </c>
      <c r="AH139" s="147" t="s">
        <v>428</v>
      </c>
      <c r="AI139" s="147" t="s">
        <v>428</v>
      </c>
      <c r="AJ139" s="147" t="s">
        <v>428</v>
      </c>
      <c r="AK139" s="147">
        <v>5.4202248641533872</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110.45076471733145</v>
      </c>
      <c r="F141" s="19">
        <f t="shared" ref="F141:AD141" si="0">SUM(F14:F140)</f>
        <v>115.76540450143554</v>
      </c>
      <c r="G141" s="19">
        <f t="shared" si="0"/>
        <v>11.189450856216983</v>
      </c>
      <c r="H141" s="19">
        <f t="shared" si="0"/>
        <v>128.18710086950148</v>
      </c>
      <c r="I141" s="19">
        <f t="shared" si="0"/>
        <v>12.828116585831783</v>
      </c>
      <c r="J141" s="19">
        <f t="shared" si="0"/>
        <v>23.300543217795486</v>
      </c>
      <c r="K141" s="19">
        <f t="shared" si="0"/>
        <v>60.556376199017535</v>
      </c>
      <c r="L141" s="19">
        <f t="shared" si="0"/>
        <v>1.89715018948454</v>
      </c>
      <c r="M141" s="19">
        <f t="shared" si="0"/>
        <v>132.87544177364137</v>
      </c>
      <c r="N141" s="19">
        <f t="shared" si="0"/>
        <v>9.2032883824786271</v>
      </c>
      <c r="O141" s="19">
        <f t="shared" si="0"/>
        <v>0.27911288881329532</v>
      </c>
      <c r="P141" s="19">
        <f t="shared" si="0"/>
        <v>0.34074023850260293</v>
      </c>
      <c r="Q141" s="19">
        <f t="shared" si="0"/>
        <v>1.2501881103831021</v>
      </c>
      <c r="R141" s="19">
        <f>SUM(R14:R140)</f>
        <v>4.047798951095543</v>
      </c>
      <c r="S141" s="19">
        <f t="shared" si="0"/>
        <v>59.032278438197125</v>
      </c>
      <c r="T141" s="19">
        <f t="shared" si="0"/>
        <v>4.8223153361407567</v>
      </c>
      <c r="U141" s="19">
        <f t="shared" si="0"/>
        <v>3.0286254163704434</v>
      </c>
      <c r="V141" s="19">
        <f t="shared" si="0"/>
        <v>30.121684397495351</v>
      </c>
      <c r="W141" s="19">
        <f t="shared" si="0"/>
        <v>18.211969280455083</v>
      </c>
      <c r="X141" s="19">
        <f t="shared" si="0"/>
        <v>3.0422155315002914</v>
      </c>
      <c r="Y141" s="19">
        <f t="shared" si="0"/>
        <v>4.9632262195629036</v>
      </c>
      <c r="Z141" s="19">
        <f t="shared" si="0"/>
        <v>2.1424193517623875</v>
      </c>
      <c r="AA141" s="19">
        <f t="shared" si="0"/>
        <v>1.7340397685593589</v>
      </c>
      <c r="AB141" s="19">
        <f t="shared" si="0"/>
        <v>11.881900871384941</v>
      </c>
      <c r="AC141" s="19">
        <f t="shared" si="0"/>
        <v>2.3326371360191058</v>
      </c>
      <c r="AD141" s="19">
        <f t="shared" si="0"/>
        <v>7.5160411895087638</v>
      </c>
      <c r="AE141" s="56"/>
      <c r="AF141" s="145">
        <f>SUM(AF14:AF140)</f>
        <v>267094.67940249701</v>
      </c>
      <c r="AG141" s="145">
        <f t="shared" ref="AG141:AI141" si="1">SUM(AG14:AG140)</f>
        <v>43101.681530096546</v>
      </c>
      <c r="AH141" s="145">
        <f t="shared" si="1"/>
        <v>194968.79086799957</v>
      </c>
      <c r="AI141" s="145">
        <f t="shared" si="1"/>
        <v>18555.105505078747</v>
      </c>
      <c r="AJ141" s="145">
        <f>IF(SUM(AJ14:AJ140)=0, "NA",SUM(AJ14:AJ140))</f>
        <v>6084.2192793468967</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11.506243912423763</v>
      </c>
      <c r="F143" s="139">
        <v>1.4834951092307105</v>
      </c>
      <c r="G143" s="139">
        <v>1.7464685315270689E-2</v>
      </c>
      <c r="H143" s="139">
        <v>0.53139166680500449</v>
      </c>
      <c r="I143" s="139">
        <v>0.16950660523907518</v>
      </c>
      <c r="J143" s="139">
        <v>0.16950660523907521</v>
      </c>
      <c r="K143" s="139">
        <v>0.16950660523907538</v>
      </c>
      <c r="L143" s="139">
        <v>0.10774131028360789</v>
      </c>
      <c r="M143" s="139">
        <v>23.98646277120211</v>
      </c>
      <c r="N143" s="139">
        <v>2.0174317389821672E-3</v>
      </c>
      <c r="O143" s="139">
        <v>2.0646656944853657E-4</v>
      </c>
      <c r="P143" s="139">
        <v>1.2413520116581464E-2</v>
      </c>
      <c r="Q143" s="139">
        <v>3.3715764893736607E-4</v>
      </c>
      <c r="R143" s="139">
        <v>1.4109506087412307E-2</v>
      </c>
      <c r="S143" s="139">
        <v>9.6702742545067295E-3</v>
      </c>
      <c r="T143" s="139">
        <v>1.9624986271897554E-3</v>
      </c>
      <c r="U143" s="139">
        <v>2.613821589776584E-4</v>
      </c>
      <c r="V143" s="139">
        <v>4.4775523917187345E-2</v>
      </c>
      <c r="W143" s="139">
        <v>0.38879750000000002</v>
      </c>
      <c r="X143" s="139">
        <v>4.7232221926500007E-2</v>
      </c>
      <c r="Y143" s="139">
        <v>5.0588582078800001E-2</v>
      </c>
      <c r="Z143" s="139">
        <v>3.8451365964900001E-2</v>
      </c>
      <c r="AA143" s="139">
        <v>4.4217125465E-2</v>
      </c>
      <c r="AB143" s="139">
        <v>0.18048929543520001</v>
      </c>
      <c r="AC143" s="139">
        <v>3.8879700000000002E-4</v>
      </c>
      <c r="AD143" s="139">
        <v>7.7799600000000006E-5</v>
      </c>
      <c r="AE143" s="58"/>
      <c r="AF143" s="144">
        <v>80638.330027389922</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8.8600704698592523</v>
      </c>
      <c r="F144" s="139">
        <v>0.23520963539156142</v>
      </c>
      <c r="G144" s="139">
        <v>6.6452681956612296E-3</v>
      </c>
      <c r="H144" s="139">
        <v>3.9519722766318606E-2</v>
      </c>
      <c r="I144" s="139">
        <v>0.14384391255805276</v>
      </c>
      <c r="J144" s="139">
        <v>0.14384391255805287</v>
      </c>
      <c r="K144" s="139">
        <v>0.14384391255805273</v>
      </c>
      <c r="L144" s="139">
        <v>0.10256760561768838</v>
      </c>
      <c r="M144" s="139">
        <v>1.013543372650455</v>
      </c>
      <c r="N144" s="139">
        <v>2.7618894155189783E-4</v>
      </c>
      <c r="O144" s="139">
        <v>2.9332932789594406E-5</v>
      </c>
      <c r="P144" s="139">
        <v>3.097660064754584E-3</v>
      </c>
      <c r="Q144" s="139">
        <v>5.857281909164942E-5</v>
      </c>
      <c r="R144" s="139">
        <v>4.9608246971826397E-3</v>
      </c>
      <c r="S144" s="139">
        <v>3.3269268307940542E-3</v>
      </c>
      <c r="T144" s="139">
        <v>1.1872742847146851E-4</v>
      </c>
      <c r="U144" s="139">
        <v>5.8479772604110036E-5</v>
      </c>
      <c r="V144" s="139">
        <v>1.0523567674113627E-2</v>
      </c>
      <c r="W144" s="139">
        <v>0.1858747</v>
      </c>
      <c r="X144" s="139">
        <v>1.6463049474000003E-2</v>
      </c>
      <c r="Y144" s="139">
        <v>1.8381989974500003E-2</v>
      </c>
      <c r="Z144" s="139">
        <v>1.4397083264200002E-2</v>
      </c>
      <c r="AA144" s="139">
        <v>1.5291905091100001E-2</v>
      </c>
      <c r="AB144" s="139">
        <v>6.4534027803800006E-2</v>
      </c>
      <c r="AC144" s="139">
        <v>1.858745E-4</v>
      </c>
      <c r="AD144" s="139">
        <v>3.7190200000000002E-5</v>
      </c>
      <c r="AE144" s="58"/>
      <c r="AF144" s="144">
        <v>25081.023294058985</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16.172373650726612</v>
      </c>
      <c r="F145" s="139">
        <v>0.41785198419243286</v>
      </c>
      <c r="G145" s="139">
        <v>1.3479943242811487E-2</v>
      </c>
      <c r="H145" s="139">
        <v>2.7030331068773984E-2</v>
      </c>
      <c r="I145" s="139">
        <v>0.25195486550835516</v>
      </c>
      <c r="J145" s="139">
        <v>0.25195486550835483</v>
      </c>
      <c r="K145" s="139">
        <v>0.25195486550835522</v>
      </c>
      <c r="L145" s="139">
        <v>0.163690881364735</v>
      </c>
      <c r="M145" s="139">
        <v>4.675549216054411</v>
      </c>
      <c r="N145" s="139">
        <v>5.5727808176729945E-4</v>
      </c>
      <c r="O145" s="139">
        <v>5.9204236712238689E-5</v>
      </c>
      <c r="P145" s="139">
        <v>6.2737804090463563E-3</v>
      </c>
      <c r="Q145" s="139">
        <v>1.1839352396486981E-4</v>
      </c>
      <c r="R145" s="139">
        <v>1.0060579240769285E-2</v>
      </c>
      <c r="S145" s="139">
        <v>6.7465472340870278E-3</v>
      </c>
      <c r="T145" s="139">
        <v>2.3704118874306801E-4</v>
      </c>
      <c r="U145" s="139">
        <v>1.1837857450526226E-4</v>
      </c>
      <c r="V145" s="139">
        <v>2.1307694927158977E-2</v>
      </c>
      <c r="W145" s="139">
        <v>0.16683229999999999</v>
      </c>
      <c r="X145" s="139">
        <v>4.949663749E-3</v>
      </c>
      <c r="Y145" s="139">
        <v>2.9972963810599999E-2</v>
      </c>
      <c r="Z145" s="139">
        <v>3.3492724699100002E-2</v>
      </c>
      <c r="AA145" s="139">
        <v>7.6994769422999996E-3</v>
      </c>
      <c r="AB145" s="139">
        <v>7.6114829200999989E-2</v>
      </c>
      <c r="AC145" s="139">
        <v>1.3992670000000001E-4</v>
      </c>
      <c r="AD145" s="139">
        <v>2.8005E-5</v>
      </c>
      <c r="AE145" s="58"/>
      <c r="AF145" s="144">
        <v>50843.597809695952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2.6537323795124447E-2</v>
      </c>
      <c r="F146" s="139">
        <v>0.16344359256596416</v>
      </c>
      <c r="G146" s="139">
        <v>4.3515281352942367E-5</v>
      </c>
      <c r="H146" s="139">
        <v>3.6997754009216301E-4</v>
      </c>
      <c r="I146" s="139">
        <v>4.2150870921704563E-3</v>
      </c>
      <c r="J146" s="139">
        <v>4.2150870921704563E-3</v>
      </c>
      <c r="K146" s="139">
        <v>4.2150870921704563E-3</v>
      </c>
      <c r="L146" s="139">
        <v>6.110489941885558E-4</v>
      </c>
      <c r="M146" s="139">
        <v>0.93325289659064858</v>
      </c>
      <c r="N146" s="139">
        <v>1.3745593013413931E-5</v>
      </c>
      <c r="O146" s="139">
        <v>7.9600718832903504E-5</v>
      </c>
      <c r="P146" s="139">
        <v>5.7886397704086021E-5</v>
      </c>
      <c r="Q146" s="139">
        <v>1.9960826794512426E-6</v>
      </c>
      <c r="R146" s="139">
        <v>3.7147561856996117E-4</v>
      </c>
      <c r="S146" s="139">
        <v>1.3383901262616522E-2</v>
      </c>
      <c r="T146" s="139">
        <v>5.6267834567758231E-4</v>
      </c>
      <c r="U146" s="139">
        <v>7.9257429372172803E-5</v>
      </c>
      <c r="V146" s="139">
        <v>7.947014855788E-3</v>
      </c>
      <c r="W146" s="139">
        <v>3.1469000000000002E-3</v>
      </c>
      <c r="X146" s="139">
        <v>5.9570896499999996E-5</v>
      </c>
      <c r="Y146" s="139">
        <v>7.3774391699999993E-5</v>
      </c>
      <c r="Z146" s="139">
        <v>4.6612700400000002E-5</v>
      </c>
      <c r="AA146" s="139">
        <v>8.1445924900000002E-5</v>
      </c>
      <c r="AB146" s="139">
        <v>2.6140391349999999E-4</v>
      </c>
      <c r="AC146" s="139">
        <v>3.1468999999999999E-6</v>
      </c>
      <c r="AD146" s="139">
        <v>1.13E-6</v>
      </c>
      <c r="AE146" s="58"/>
      <c r="AF146" s="144">
        <v>293.17420668737742</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1.5363032418439591</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0.73255151762115955</v>
      </c>
      <c r="J148" s="139">
        <v>1.4350024769169605</v>
      </c>
      <c r="K148" s="139">
        <v>1.8097953322271927</v>
      </c>
      <c r="L148" s="139">
        <v>0.16030921813343471</v>
      </c>
      <c r="M148" s="139" t="s">
        <v>428</v>
      </c>
      <c r="N148" s="139">
        <v>5.7354782853548247</v>
      </c>
      <c r="O148" s="139">
        <v>2.4767925990882025E-2</v>
      </c>
      <c r="P148" s="139" t="s">
        <v>428</v>
      </c>
      <c r="Q148" s="139">
        <v>6.5401643793745051E-2</v>
      </c>
      <c r="R148" s="139">
        <v>2.144439799650296</v>
      </c>
      <c r="S148" s="139">
        <v>47.114229096762507</v>
      </c>
      <c r="T148" s="139">
        <v>0.32707372245782818</v>
      </c>
      <c r="U148" s="139">
        <v>3.6195906644543863E-2</v>
      </c>
      <c r="V148" s="139">
        <v>14.595106907027384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56234.134206168805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0.32603483622943874</v>
      </c>
      <c r="J149" s="139">
        <v>0.60376821523970148</v>
      </c>
      <c r="K149" s="139">
        <v>1.207536430479403</v>
      </c>
      <c r="L149" s="139">
        <v>1.2799886163081663E-2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56234.134206168805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107.31828701326397</v>
      </c>
      <c r="F152" s="13">
        <f>SUM(F$141, F$151, IF(AND(ISNUMBER(SEARCH($B$4,"AT|BE|CH|GB|IE|LT|LU|NL")),SUM(F$143:F$149)&gt;0),SUM(F$143:F$149)-SUM(F$27:F$33),0))</f>
        <v>115.68049249948838</v>
      </c>
      <c r="G152" s="13">
        <f t="shared" ref="G152:AD152" si="2">SUM(G$141, G$151, IF(AND(ISNUMBER(SEARCH($B$4,"AT|BE|CH|GB|IE|LT|LU|NL")),SUM(G$143:G$149)&gt;0),SUM(G$143:G$149)-SUM(G$27:G$33),0))</f>
        <v>11.186558150628652</v>
      </c>
      <c r="H152" s="13">
        <f t="shared" si="2"/>
        <v>128.16970327486089</v>
      </c>
      <c r="I152" s="13">
        <f t="shared" si="2"/>
        <v>12.705418817577179</v>
      </c>
      <c r="J152" s="13">
        <f t="shared" si="2"/>
        <v>23.108903372838448</v>
      </c>
      <c r="K152" s="13">
        <f t="shared" si="2"/>
        <v>60.29527528407808</v>
      </c>
      <c r="L152" s="13">
        <f t="shared" si="2"/>
        <v>1.8525418948283212</v>
      </c>
      <c r="M152" s="13">
        <f t="shared" si="2"/>
        <v>132.19281477218763</v>
      </c>
      <c r="N152" s="13">
        <f t="shared" si="2"/>
        <v>8.8029479926232881</v>
      </c>
      <c r="O152" s="13">
        <f t="shared" si="2"/>
        <v>0.27737183461118337</v>
      </c>
      <c r="P152" s="13">
        <f t="shared" si="2"/>
        <v>0.33937681306760675</v>
      </c>
      <c r="Q152" s="13">
        <f t="shared" si="2"/>
        <v>1.245598658805487</v>
      </c>
      <c r="R152" s="13">
        <f t="shared" si="2"/>
        <v>3.8959895422571678</v>
      </c>
      <c r="S152" s="13">
        <f t="shared" si="2"/>
        <v>55.74294659000433</v>
      </c>
      <c r="T152" s="13">
        <f t="shared" si="2"/>
        <v>4.7994366491379115</v>
      </c>
      <c r="U152" s="13">
        <f t="shared" si="2"/>
        <v>3.0260772087042263</v>
      </c>
      <c r="V152" s="13">
        <f t="shared" si="2"/>
        <v>29.099931447079008</v>
      </c>
      <c r="W152" s="13">
        <f t="shared" si="2"/>
        <v>18.156944880455082</v>
      </c>
      <c r="X152" s="13">
        <f t="shared" si="2"/>
        <v>3.0366238623441912</v>
      </c>
      <c r="Y152" s="13">
        <f t="shared" si="2"/>
        <v>4.955023763700404</v>
      </c>
      <c r="Z152" s="13">
        <f t="shared" si="2"/>
        <v>2.1351852337685875</v>
      </c>
      <c r="AA152" s="13">
        <f t="shared" si="2"/>
        <v>1.7286735616279589</v>
      </c>
      <c r="AB152" s="13">
        <f t="shared" si="2"/>
        <v>11.855506421441142</v>
      </c>
      <c r="AC152" s="13">
        <f t="shared" si="2"/>
        <v>2.332584474519106</v>
      </c>
      <c r="AD152" s="13">
        <f t="shared" si="2"/>
        <v>7.5160306495087639</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-45.580862933801988</v>
      </c>
      <c r="F153" s="140">
        <v>-68.047306854678396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61.737424079461974</v>
      </c>
      <c r="F154" s="13">
        <f>SUM(F$141, F$153, -1 * IF(OR($B$6=2005,$B$6&gt;=2020),SUM(F$99:F$122),0), IF(AND(ISNUMBER(SEARCH($B$4,"AT|BE|CH|GB|IE|LT|LU|NL")),SUM(F$143:F$149)&gt;0),SUM(F$143:F$149)-SUM(F$27:F$33),0))</f>
        <v>47.633185644809984</v>
      </c>
      <c r="G154" s="13">
        <f>SUM(G$141, G$153, IF(AND(ISNUMBER(SEARCH($B$4,"AT|BE|CH|GB|IE|LT|LU|NL")),SUM(G$143:G$149)&gt;0),SUM(G$143:G$149)-SUM(G$27:G$33),0))</f>
        <v>11.186558150628652</v>
      </c>
      <c r="H154" s="13">
        <f>SUM(H$141, H$153, IF(AND(ISNUMBER(SEARCH($B$4,"AT|BE|CH|GB|IE|LT|LU|NL")),SUM(H$143:H$149)&gt;0),SUM(H$143:H$149)-SUM(H$27:H$33),0))</f>
        <v>128.16970327486089</v>
      </c>
      <c r="I154" s="13">
        <f t="shared" ref="I154:AD154" si="3">SUM(I$141, I$153, IF(AND(ISNUMBER(SEARCH($B$4,"AT|BE|CH|GB|IE|LT|LU|NL")),SUM(I$143:I$149)&gt;0),SUM(I$143:I$149)-SUM(I$27:I$33),0))</f>
        <v>12.705418817577179</v>
      </c>
      <c r="J154" s="13">
        <f t="shared" si="3"/>
        <v>23.108903372838448</v>
      </c>
      <c r="K154" s="13">
        <f t="shared" si="3"/>
        <v>60.29527528407808</v>
      </c>
      <c r="L154" s="13">
        <f t="shared" si="3"/>
        <v>1.8525418948283212</v>
      </c>
      <c r="M154" s="13">
        <f t="shared" si="3"/>
        <v>132.19281477218763</v>
      </c>
      <c r="N154" s="13">
        <f t="shared" si="3"/>
        <v>8.8029479926232881</v>
      </c>
      <c r="O154" s="13">
        <f t="shared" si="3"/>
        <v>0.27737183461118337</v>
      </c>
      <c r="P154" s="13">
        <f t="shared" si="3"/>
        <v>0.33937681306760675</v>
      </c>
      <c r="Q154" s="13">
        <f t="shared" si="3"/>
        <v>1.245598658805487</v>
      </c>
      <c r="R154" s="13">
        <f t="shared" si="3"/>
        <v>3.8959895422571678</v>
      </c>
      <c r="S154" s="13">
        <f t="shared" si="3"/>
        <v>55.74294659000433</v>
      </c>
      <c r="T154" s="13">
        <f t="shared" si="3"/>
        <v>4.7994366491379115</v>
      </c>
      <c r="U154" s="13">
        <f t="shared" si="3"/>
        <v>3.0260772087042263</v>
      </c>
      <c r="V154" s="13">
        <f t="shared" si="3"/>
        <v>29.099931447079008</v>
      </c>
      <c r="W154" s="13">
        <f t="shared" si="3"/>
        <v>18.156944880455082</v>
      </c>
      <c r="X154" s="13">
        <f t="shared" si="3"/>
        <v>3.0366238623441912</v>
      </c>
      <c r="Y154" s="13">
        <f t="shared" si="3"/>
        <v>4.955023763700404</v>
      </c>
      <c r="Z154" s="13">
        <f t="shared" si="3"/>
        <v>2.1351852337685875</v>
      </c>
      <c r="AA154" s="13">
        <f t="shared" si="3"/>
        <v>1.7286735616279589</v>
      </c>
      <c r="AB154" s="13">
        <f t="shared" si="3"/>
        <v>11.855506421441142</v>
      </c>
      <c r="AC154" s="13">
        <f t="shared" si="3"/>
        <v>2.332584474519106</v>
      </c>
      <c r="AD154" s="13">
        <f t="shared" si="3"/>
        <v>7.5160306495087639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12.214049602612224</v>
      </c>
      <c r="F157" s="141">
        <v>0.35387819161465928</v>
      </c>
      <c r="G157" s="141">
        <v>0.78682193735258554</v>
      </c>
      <c r="H157" s="141" t="s">
        <v>442</v>
      </c>
      <c r="I157" s="141">
        <v>0.15271656466289452</v>
      </c>
      <c r="J157" s="141">
        <v>0.15271656466289452</v>
      </c>
      <c r="K157" s="141">
        <v>0.15271656466289452</v>
      </c>
      <c r="L157" s="141">
        <v>7.3303951038189374E-2</v>
      </c>
      <c r="M157" s="141">
        <v>3.1860617118906212</v>
      </c>
      <c r="N157" s="141">
        <v>3.304619489112301E-3</v>
      </c>
      <c r="O157" s="141">
        <v>2.4784646168342258E-4</v>
      </c>
      <c r="P157" s="141">
        <v>4.9569292336684506E-3</v>
      </c>
      <c r="Q157" s="141">
        <v>1.2392323084171126E-3</v>
      </c>
      <c r="R157" s="141">
        <v>8.2615487227807524E-3</v>
      </c>
      <c r="S157" s="141">
        <v>9.0877035950588277E-3</v>
      </c>
      <c r="T157" s="141">
        <v>3.3046194891123008E-4</v>
      </c>
      <c r="U157" s="141">
        <v>4.5438517975294138E-3</v>
      </c>
      <c r="V157" s="141">
        <v>1.1979245648032091</v>
      </c>
      <c r="W157" s="141" t="s">
        <v>442</v>
      </c>
      <c r="X157" s="141" t="s">
        <v>442</v>
      </c>
      <c r="Y157" s="141" t="s">
        <v>442</v>
      </c>
      <c r="Z157" s="141" t="s">
        <v>442</v>
      </c>
      <c r="AA157" s="141" t="s">
        <v>442</v>
      </c>
      <c r="AB157" s="141" t="s">
        <v>442</v>
      </c>
      <c r="AC157" s="141" t="s">
        <v>442</v>
      </c>
      <c r="AD157" s="141" t="s">
        <v>442</v>
      </c>
      <c r="AE157" s="58"/>
      <c r="AF157" s="142">
        <v>41307.74361390376</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5.9024129472000017E-2</v>
      </c>
      <c r="F158" s="141">
        <v>1.8495854615999999E-3</v>
      </c>
      <c r="G158" s="141">
        <v>3.0988896549999996E-3</v>
      </c>
      <c r="H158" s="141" t="s">
        <v>442</v>
      </c>
      <c r="I158" s="141">
        <v>2.9846355300000007E-4</v>
      </c>
      <c r="J158" s="141">
        <v>2.9846355300000007E-4</v>
      </c>
      <c r="K158" s="141">
        <v>2.9846355300000007E-4</v>
      </c>
      <c r="L158" s="141">
        <v>1.4326250544000003E-4</v>
      </c>
      <c r="M158" s="141">
        <v>5.5427651780999995E-2</v>
      </c>
      <c r="N158" s="141">
        <v>1.3033200947151065E-5</v>
      </c>
      <c r="O158" s="141">
        <v>9.7749007103632992E-7</v>
      </c>
      <c r="P158" s="141">
        <v>1.9549801420726594E-5</v>
      </c>
      <c r="Q158" s="141">
        <v>4.8874503551816486E-6</v>
      </c>
      <c r="R158" s="141">
        <v>3.2583002367877666E-5</v>
      </c>
      <c r="S158" s="141">
        <v>3.5841302604665431E-5</v>
      </c>
      <c r="T158" s="141">
        <v>1.3033200947151066E-6</v>
      </c>
      <c r="U158" s="141">
        <v>1.7920651302332715E-5</v>
      </c>
      <c r="V158" s="141">
        <v>4.7245353433422611E-3</v>
      </c>
      <c r="W158" s="141" t="s">
        <v>442</v>
      </c>
      <c r="X158" s="141" t="s">
        <v>442</v>
      </c>
      <c r="Y158" s="141" t="s">
        <v>442</v>
      </c>
      <c r="Z158" s="141" t="s">
        <v>442</v>
      </c>
      <c r="AA158" s="141" t="s">
        <v>442</v>
      </c>
      <c r="AB158" s="141" t="s">
        <v>442</v>
      </c>
      <c r="AC158" s="141" t="s">
        <v>442</v>
      </c>
      <c r="AD158" s="141" t="s">
        <v>442</v>
      </c>
      <c r="AE158" s="58"/>
      <c r="AF158" s="143">
        <v>162.91501183938831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7.0405479730809226</v>
      </c>
      <c r="F159" s="141">
        <v>0.24061744279181851</v>
      </c>
      <c r="G159" s="141">
        <v>0.2554782362064858</v>
      </c>
      <c r="H159" s="141" t="s">
        <v>442</v>
      </c>
      <c r="I159" s="141">
        <v>0.11006594321027136</v>
      </c>
      <c r="J159" s="141">
        <v>0.1294054735810187</v>
      </c>
      <c r="K159" s="141">
        <v>0.1294054735810187</v>
      </c>
      <c r="L159" s="141">
        <v>4.0115696810115793E-2</v>
      </c>
      <c r="M159" s="141">
        <v>0.52804105047756755</v>
      </c>
      <c r="N159" s="141">
        <v>1.8456117528403801E-2</v>
      </c>
      <c r="O159" s="141">
        <v>1.4836874007797213E-3</v>
      </c>
      <c r="P159" s="141">
        <v>4.0351528614728741E-3</v>
      </c>
      <c r="Q159" s="141">
        <v>1.2173389716113238E-2</v>
      </c>
      <c r="R159" s="141">
        <v>1.3865031787326104E-2</v>
      </c>
      <c r="S159" s="141">
        <v>0.1252616471725703</v>
      </c>
      <c r="T159" s="141">
        <v>0.4603007457276897</v>
      </c>
      <c r="U159" s="141">
        <v>1.4940851343013789E-2</v>
      </c>
      <c r="V159" s="141">
        <v>0.16556520786757789</v>
      </c>
      <c r="W159" s="141">
        <v>2.1471460249684403E-2</v>
      </c>
      <c r="X159" s="141">
        <v>3.0713521367760154E-4</v>
      </c>
      <c r="Y159" s="141">
        <v>1.5876647359962938E-3</v>
      </c>
      <c r="Z159" s="141">
        <v>1.4836874007797213E-3</v>
      </c>
      <c r="AA159" s="141">
        <v>2.2115287472957291E-4</v>
      </c>
      <c r="AB159" s="141">
        <v>3.5996402251831892E-3</v>
      </c>
      <c r="AC159" s="141" t="s">
        <v>442</v>
      </c>
      <c r="AD159" s="141">
        <v>1.0774492482661624E-2</v>
      </c>
      <c r="AE159" s="58"/>
      <c r="AF159" s="143">
        <v>5953.7351648250906</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0.18100476655797829</v>
      </c>
      <c r="X163" s="22">
        <v>1.3032343192174438</v>
      </c>
      <c r="Y163" s="22">
        <v>0.850722402822498</v>
      </c>
      <c r="Z163" s="22">
        <v>0.41631096308335008</v>
      </c>
      <c r="AA163" s="22">
        <v>0.48871286970654138</v>
      </c>
      <c r="AB163" s="22">
        <v>3.0589805548298332</v>
      </c>
      <c r="AC163" s="22" t="s">
        <v>442</v>
      </c>
      <c r="AD163" s="22">
        <v>5.2491382301813702E-2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0A29-67EF-4B08-B6EE-AA79CC0697CD}">
  <sheetPr codeName="Sheet31"/>
  <dimension ref="A1:AL170"/>
  <sheetViews>
    <sheetView zoomScale="75" zoomScaleNormal="75" workbookViewId="0">
      <pane xSplit="4" ySplit="13" topLeftCell="E145"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2020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2020</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5.5870505121676102</v>
      </c>
      <c r="F14" s="138">
        <v>0.29000076135136876</v>
      </c>
      <c r="G14" s="138">
        <v>2.0024002874428302</v>
      </c>
      <c r="H14" s="138" t="s">
        <v>442</v>
      </c>
      <c r="I14" s="138">
        <v>0.25229693022784055</v>
      </c>
      <c r="J14" s="138">
        <v>0.35105279940711376</v>
      </c>
      <c r="K14" s="138">
        <v>0.44420933701982529</v>
      </c>
      <c r="L14" s="138">
        <v>5.7884703760594956E-3</v>
      </c>
      <c r="M14" s="138">
        <v>6.641850492547265</v>
      </c>
      <c r="N14" s="138">
        <v>0.33953223966204299</v>
      </c>
      <c r="O14" s="138">
        <v>3.9229436181828885E-2</v>
      </c>
      <c r="P14" s="138">
        <v>5.7712199247395235E-2</v>
      </c>
      <c r="Q14" s="138">
        <v>0.2536459024725472</v>
      </c>
      <c r="R14" s="138">
        <v>0.176137131378895</v>
      </c>
      <c r="S14" s="138">
        <v>0.18941595429288482</v>
      </c>
      <c r="T14" s="138">
        <v>1.2164136677943875</v>
      </c>
      <c r="U14" s="138">
        <v>0.6073779841106286</v>
      </c>
      <c r="V14" s="138">
        <v>1.3187826146427246</v>
      </c>
      <c r="W14" s="138">
        <v>0.35931288277085149</v>
      </c>
      <c r="X14" s="138">
        <v>4.4688773668321823E-3</v>
      </c>
      <c r="Y14" s="138">
        <v>1.1048689002636557E-3</v>
      </c>
      <c r="Z14" s="138">
        <v>9.27467004496161E-4</v>
      </c>
      <c r="AA14" s="138">
        <v>2.4098676328576443E-4</v>
      </c>
      <c r="AB14" s="138">
        <v>6.7422000348777633E-3</v>
      </c>
      <c r="AC14" s="138">
        <v>0.25077842272463502</v>
      </c>
      <c r="AD14" s="138">
        <v>1.3939810657123157E-2</v>
      </c>
      <c r="AE14" s="55"/>
      <c r="AF14" s="147">
        <v>4468.220580533045</v>
      </c>
      <c r="AG14" s="147">
        <v>16886.158375445953</v>
      </c>
      <c r="AH14" s="147">
        <v>97150.994018364116</v>
      </c>
      <c r="AI14" s="147">
        <v>3954.6857316070004</v>
      </c>
      <c r="AJ14" s="147">
        <v>3899.8706231708229</v>
      </c>
      <c r="AK14" s="147" t="s">
        <v>428</v>
      </c>
      <c r="AL14" s="45" t="s">
        <v>49</v>
      </c>
    </row>
    <row r="15" spans="1:38" s="1" customFormat="1" ht="26.25" customHeight="1" thickBot="1" x14ac:dyDescent="0.25">
      <c r="A15" s="65" t="s">
        <v>53</v>
      </c>
      <c r="B15" s="65" t="s">
        <v>54</v>
      </c>
      <c r="C15" s="66" t="s">
        <v>55</v>
      </c>
      <c r="D15" s="67"/>
      <c r="E15" s="138">
        <v>0.288159</v>
      </c>
      <c r="F15" s="138">
        <v>1.4352456388885453E-2</v>
      </c>
      <c r="G15" s="138">
        <v>3.6088999999999996E-2</v>
      </c>
      <c r="H15" s="138" t="s">
        <v>442</v>
      </c>
      <c r="I15" s="138">
        <v>3.7218602477259118E-3</v>
      </c>
      <c r="J15" s="138">
        <v>4.2627421646686285E-3</v>
      </c>
      <c r="K15" s="138">
        <v>4.9863001377877039E-3</v>
      </c>
      <c r="L15" s="138">
        <v>6.6537315261187043E-4</v>
      </c>
      <c r="M15" s="138">
        <v>0.28878800000000004</v>
      </c>
      <c r="N15" s="138">
        <v>6.8589273258194763E-3</v>
      </c>
      <c r="O15" s="138">
        <v>8.3939667838600716E-3</v>
      </c>
      <c r="P15" s="138">
        <v>1.8591464516261962E-3</v>
      </c>
      <c r="Q15" s="138">
        <v>1.9220158428701498E-3</v>
      </c>
      <c r="R15" s="138">
        <v>2.50177636917783E-2</v>
      </c>
      <c r="S15" s="138">
        <v>1.2760735873052254E-2</v>
      </c>
      <c r="T15" s="138">
        <v>2.752921122885877E-2</v>
      </c>
      <c r="U15" s="138">
        <v>7.2992436389939033E-3</v>
      </c>
      <c r="V15" s="138">
        <v>6.3204446963604388E-2</v>
      </c>
      <c r="W15" s="138" t="s">
        <v>430</v>
      </c>
      <c r="X15" s="138">
        <v>2.471267032222999E-6</v>
      </c>
      <c r="Y15" s="138">
        <v>4.2111276782275317E-6</v>
      </c>
      <c r="Z15" s="138">
        <v>2.3308961096154145E-6</v>
      </c>
      <c r="AA15" s="138">
        <v>2.3308961096154145E-6</v>
      </c>
      <c r="AB15" s="138">
        <v>1.1344186929681361E-5</v>
      </c>
      <c r="AC15" s="138" t="s">
        <v>428</v>
      </c>
      <c r="AD15" s="138" t="s">
        <v>428</v>
      </c>
      <c r="AE15" s="55"/>
      <c r="AF15" s="147">
        <v>3917.4665709669994</v>
      </c>
      <c r="AG15" s="147" t="s">
        <v>430</v>
      </c>
      <c r="AH15" s="147">
        <v>1812.5585017802359</v>
      </c>
      <c r="AI15" s="147" t="s">
        <v>430</v>
      </c>
      <c r="AJ15" s="147" t="s">
        <v>430</v>
      </c>
      <c r="AK15" s="147" t="s">
        <v>428</v>
      </c>
      <c r="AL15" s="45" t="s">
        <v>49</v>
      </c>
    </row>
    <row r="16" spans="1:38" s="1" customFormat="1" ht="26.25" customHeight="1" thickBot="1" x14ac:dyDescent="0.25">
      <c r="A16" s="65" t="s">
        <v>53</v>
      </c>
      <c r="B16" s="65" t="s">
        <v>56</v>
      </c>
      <c r="C16" s="66" t="s">
        <v>57</v>
      </c>
      <c r="D16" s="67"/>
      <c r="E16" s="138">
        <v>0.16297945601130898</v>
      </c>
      <c r="F16" s="138">
        <v>1.5144187675025815E-3</v>
      </c>
      <c r="G16" s="138">
        <v>0.1011432783693445</v>
      </c>
      <c r="H16" s="138" t="s">
        <v>442</v>
      </c>
      <c r="I16" s="138">
        <v>3.2892922749086534E-2</v>
      </c>
      <c r="J16" s="138">
        <v>4.7164123451573996E-2</v>
      </c>
      <c r="K16" s="138">
        <v>4.9022190546445514E-2</v>
      </c>
      <c r="L16" s="138">
        <v>5.8089193341899991E-4</v>
      </c>
      <c r="M16" s="138">
        <v>0.21156848376040172</v>
      </c>
      <c r="N16" s="138">
        <v>1.6904524509857303E-2</v>
      </c>
      <c r="O16" s="138">
        <v>9.5860659525960005E-4</v>
      </c>
      <c r="P16" s="138">
        <v>1.7911554574450001E-2</v>
      </c>
      <c r="Q16" s="138">
        <v>6.5784359026659998E-3</v>
      </c>
      <c r="R16" s="138">
        <v>3.5473583097241999E-3</v>
      </c>
      <c r="S16" s="138">
        <v>1.5006567726090001E-2</v>
      </c>
      <c r="T16" s="138">
        <v>6.0371368507111988E-3</v>
      </c>
      <c r="U16" s="138">
        <v>1.7313412406273999E-3</v>
      </c>
      <c r="V16" s="138">
        <v>2.7552889943276E-2</v>
      </c>
      <c r="W16" s="138">
        <v>1.55909002835217E-2</v>
      </c>
      <c r="X16" s="138">
        <v>1.9456512219273998E-7</v>
      </c>
      <c r="Y16" s="138">
        <v>1.7098313316271796E-7</v>
      </c>
      <c r="Z16" s="138">
        <v>1.9772117810905997E-8</v>
      </c>
      <c r="AA16" s="138">
        <v>2.9331483388194E-8</v>
      </c>
      <c r="AB16" s="138">
        <v>4.1465185655455796E-7</v>
      </c>
      <c r="AC16" s="138">
        <v>2.4814839939999995E-9</v>
      </c>
      <c r="AD16" s="138">
        <v>1.4663314509999998E-9</v>
      </c>
      <c r="AE16" s="55"/>
      <c r="AF16" s="147">
        <v>1.7074075313999999</v>
      </c>
      <c r="AG16" s="147">
        <v>597.01422090599988</v>
      </c>
      <c r="AH16" s="147">
        <v>398.23853313871592</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2.742862738326888E-6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1.2651536444888369</v>
      </c>
      <c r="F18" s="138">
        <v>0.59446096657132896</v>
      </c>
      <c r="G18" s="138">
        <v>3.9404534820025865E-2</v>
      </c>
      <c r="H18" s="138" t="s">
        <v>442</v>
      </c>
      <c r="I18" s="138">
        <v>2.3731477387286922E-2</v>
      </c>
      <c r="J18" s="138">
        <v>2.4836460249567829E-2</v>
      </c>
      <c r="K18" s="138">
        <v>2.6162439684304917E-2</v>
      </c>
      <c r="L18" s="138">
        <v>2.845409687165513E-3</v>
      </c>
      <c r="M18" s="138">
        <v>0.75559112483547541</v>
      </c>
      <c r="N18" s="138">
        <v>3.5365679421126388E-3</v>
      </c>
      <c r="O18" s="138">
        <v>6.6349926694342042E-5</v>
      </c>
      <c r="P18" s="138">
        <v>1.3927123155387109E-2</v>
      </c>
      <c r="Q18" s="138">
        <v>2.2665823439925337E-4</v>
      </c>
      <c r="R18" s="138">
        <v>2.8294921434917205E-3</v>
      </c>
      <c r="S18" s="138">
        <v>1.5913225248950257E-3</v>
      </c>
      <c r="T18" s="138">
        <v>5.7459844854659742E-2</v>
      </c>
      <c r="U18" s="138">
        <v>2.5383421172599926E-5</v>
      </c>
      <c r="V18" s="138">
        <v>1.8093027118338764E-3</v>
      </c>
      <c r="W18" s="138">
        <v>3.0939520143865386E-4</v>
      </c>
      <c r="X18" s="138">
        <v>4.1989348766674451E-4</v>
      </c>
      <c r="Y18" s="138">
        <v>3.3149485868427201E-3</v>
      </c>
      <c r="Z18" s="138">
        <v>3.7569417317550831E-4</v>
      </c>
      <c r="AA18" s="138">
        <v>3.3149485868427201E-4</v>
      </c>
      <c r="AB18" s="138">
        <v>4.4420311063692449E-3</v>
      </c>
      <c r="AC18" s="138" t="s">
        <v>430</v>
      </c>
      <c r="AD18" s="138" t="s">
        <v>430</v>
      </c>
      <c r="AE18" s="55"/>
      <c r="AF18" s="147">
        <v>277.58749843431275</v>
      </c>
      <c r="AG18" s="147" t="s">
        <v>430</v>
      </c>
      <c r="AH18" s="147">
        <v>25693.452589098702</v>
      </c>
      <c r="AI18" s="147" t="s">
        <v>430</v>
      </c>
      <c r="AJ18" s="147" t="s">
        <v>430</v>
      </c>
      <c r="AK18" s="147" t="s">
        <v>428</v>
      </c>
      <c r="AL18" s="45" t="s">
        <v>49</v>
      </c>
    </row>
    <row r="19" spans="1:38" s="2" customFormat="1" ht="26.25" customHeight="1" thickBot="1" x14ac:dyDescent="0.25">
      <c r="A19" s="65" t="s">
        <v>53</v>
      </c>
      <c r="B19" s="65" t="s">
        <v>62</v>
      </c>
      <c r="C19" s="66" t="s">
        <v>63</v>
      </c>
      <c r="D19" s="67"/>
      <c r="E19" s="138">
        <v>0.52616428399742321</v>
      </c>
      <c r="F19" s="138">
        <v>0.15228777505836227</v>
      </c>
      <c r="G19" s="138">
        <v>0.22589446990136189</v>
      </c>
      <c r="H19" s="138">
        <v>4.5333596291459248E-6</v>
      </c>
      <c r="I19" s="138">
        <v>1.5066047112474654E-2</v>
      </c>
      <c r="J19" s="138">
        <v>1.798905806285506E-2</v>
      </c>
      <c r="K19" s="138">
        <v>2.1509515722260803E-2</v>
      </c>
      <c r="L19" s="138">
        <v>4.0237278482658052E-3</v>
      </c>
      <c r="M19" s="138">
        <v>0.20869030194758126</v>
      </c>
      <c r="N19" s="138">
        <v>9.488874924558759E-3</v>
      </c>
      <c r="O19" s="138">
        <v>2.2949891741058933E-4</v>
      </c>
      <c r="P19" s="138">
        <v>3.4724701286865116E-3</v>
      </c>
      <c r="Q19" s="138">
        <v>1.2149275532830548E-3</v>
      </c>
      <c r="R19" s="138">
        <v>7.6229275781797157E-3</v>
      </c>
      <c r="S19" s="138">
        <v>4.2319112028166824E-3</v>
      </c>
      <c r="T19" s="138">
        <v>0.15149693192131472</v>
      </c>
      <c r="U19" s="138">
        <v>4.2660952229818148E-4</v>
      </c>
      <c r="V19" s="138">
        <v>1.1205599629746928E-2</v>
      </c>
      <c r="W19" s="138">
        <v>8.152697143661129E-4</v>
      </c>
      <c r="X19" s="138">
        <v>1.1064374694968672E-3</v>
      </c>
      <c r="Y19" s="138">
        <v>8.7350326539226385E-3</v>
      </c>
      <c r="Z19" s="138">
        <v>9.8997036744456562E-4</v>
      </c>
      <c r="AA19" s="138">
        <v>8.735032653922638E-4</v>
      </c>
      <c r="AB19" s="138">
        <v>1.1704943756256334E-2</v>
      </c>
      <c r="AC19" s="138" t="s">
        <v>430</v>
      </c>
      <c r="AD19" s="138" t="s">
        <v>430</v>
      </c>
      <c r="AE19" s="55"/>
      <c r="AF19" s="147">
        <v>714.02429462886289</v>
      </c>
      <c r="AG19" s="147" t="s">
        <v>430</v>
      </c>
      <c r="AH19" s="147">
        <v>6187.0538264352863</v>
      </c>
      <c r="AI19" s="147">
        <v>3.7777996909549372</v>
      </c>
      <c r="AJ19" s="147" t="s">
        <v>430</v>
      </c>
      <c r="AK19" s="147" t="s">
        <v>428</v>
      </c>
      <c r="AL19" s="45" t="s">
        <v>49</v>
      </c>
    </row>
    <row r="20" spans="1:38" s="2" customFormat="1" ht="26.25" customHeight="1" thickBot="1" x14ac:dyDescent="0.25">
      <c r="A20" s="65" t="s">
        <v>53</v>
      </c>
      <c r="B20" s="65" t="s">
        <v>64</v>
      </c>
      <c r="C20" s="66" t="s">
        <v>65</v>
      </c>
      <c r="D20" s="67"/>
      <c r="E20" s="138">
        <v>3.5574636868397062E-2</v>
      </c>
      <c r="F20" s="138">
        <v>9.7586437336909786E-3</v>
      </c>
      <c r="G20" s="138">
        <v>1.7447529216930175E-3</v>
      </c>
      <c r="H20" s="138" t="s">
        <v>442</v>
      </c>
      <c r="I20" s="138">
        <v>1.3262581643425637E-3</v>
      </c>
      <c r="J20" s="138">
        <v>1.6341973043425637E-3</v>
      </c>
      <c r="K20" s="138">
        <v>2.0037242723425636E-3</v>
      </c>
      <c r="L20" s="138">
        <v>5.8147389081370264E-4</v>
      </c>
      <c r="M20" s="138">
        <v>1.3991347822479933E-2</v>
      </c>
      <c r="N20" s="138">
        <v>9.8977787495611305E-4</v>
      </c>
      <c r="O20" s="138">
        <v>1.8834108787318339E-5</v>
      </c>
      <c r="P20" s="138">
        <v>2.2081501519100562E-4</v>
      </c>
      <c r="Q20" s="138">
        <v>1.0133898214648252E-4</v>
      </c>
      <c r="R20" s="138">
        <v>7.9349184843904288E-4</v>
      </c>
      <c r="S20" s="138">
        <v>4.4446589160780859E-4</v>
      </c>
      <c r="T20" s="138">
        <v>1.6018002930039042E-2</v>
      </c>
      <c r="U20" s="138">
        <v>2.9214452204959864E-5</v>
      </c>
      <c r="V20" s="138">
        <v>7.8288604926932234E-4</v>
      </c>
      <c r="W20" s="138">
        <v>8.6222959200000002E-5</v>
      </c>
      <c r="X20" s="138">
        <v>1.1701687319999998E-4</v>
      </c>
      <c r="Y20" s="138">
        <v>9.2381742000000001E-4</v>
      </c>
      <c r="Z20" s="138">
        <v>1.046993076E-4</v>
      </c>
      <c r="AA20" s="138">
        <v>9.2381742000000012E-5</v>
      </c>
      <c r="AB20" s="138">
        <v>1.2379153427999998E-3</v>
      </c>
      <c r="AC20" s="138" t="s">
        <v>430</v>
      </c>
      <c r="AD20" s="138" t="s">
        <v>430</v>
      </c>
      <c r="AE20" s="55"/>
      <c r="AF20" s="147">
        <v>90.22950911240244</v>
      </c>
      <c r="AG20" s="147" t="s">
        <v>430</v>
      </c>
      <c r="AH20" s="147">
        <v>368.86986035242279</v>
      </c>
      <c r="AI20" s="147" t="s">
        <v>430</v>
      </c>
      <c r="AJ20" s="147" t="s">
        <v>430</v>
      </c>
      <c r="AK20" s="147" t="s">
        <v>428</v>
      </c>
      <c r="AL20" s="45" t="s">
        <v>49</v>
      </c>
    </row>
    <row r="21" spans="1:38" s="2" customFormat="1" ht="26.25" customHeight="1" thickBot="1" x14ac:dyDescent="0.25">
      <c r="A21" s="65" t="s">
        <v>53</v>
      </c>
      <c r="B21" s="65" t="s">
        <v>66</v>
      </c>
      <c r="C21" s="66" t="s">
        <v>67</v>
      </c>
      <c r="D21" s="67"/>
      <c r="E21" s="138">
        <v>1.6160010355361289</v>
      </c>
      <c r="F21" s="138">
        <v>0.91206540840355288</v>
      </c>
      <c r="G21" s="138">
        <v>0.26612535591384756</v>
      </c>
      <c r="H21" s="138">
        <v>1.9430058712278965E-3</v>
      </c>
      <c r="I21" s="138">
        <v>0.26426270969653742</v>
      </c>
      <c r="J21" s="138">
        <v>0.27627364148823153</v>
      </c>
      <c r="K21" s="138">
        <v>0.29619194294007689</v>
      </c>
      <c r="L21" s="138">
        <v>7.7249936549222131E-2</v>
      </c>
      <c r="M21" s="138">
        <v>1.4996423468166185</v>
      </c>
      <c r="N21" s="138">
        <v>6.6805613743185069E-2</v>
      </c>
      <c r="O21" s="138">
        <v>2.1494557315658767E-2</v>
      </c>
      <c r="P21" s="138">
        <v>1.0723014738966006E-2</v>
      </c>
      <c r="Q21" s="138">
        <v>3.5296612640866778E-3</v>
      </c>
      <c r="R21" s="138">
        <v>5.5786567257940803E-2</v>
      </c>
      <c r="S21" s="138">
        <v>2.006252471613084E-2</v>
      </c>
      <c r="T21" s="138">
        <v>0.37544890660904418</v>
      </c>
      <c r="U21" s="138">
        <v>1.9916285640995237E-3</v>
      </c>
      <c r="V21" s="138">
        <v>0.85353805306148178</v>
      </c>
      <c r="W21" s="138">
        <v>3.189618102138625E-2</v>
      </c>
      <c r="X21" s="138">
        <v>5.7076209261344227E-3</v>
      </c>
      <c r="Y21" s="138">
        <v>2.6243167217604703E-2</v>
      </c>
      <c r="Z21" s="138">
        <v>3.926823030110875E-3</v>
      </c>
      <c r="AA21" s="138">
        <v>2.5944234975308986E-3</v>
      </c>
      <c r="AB21" s="138">
        <v>3.8472034671380897E-2</v>
      </c>
      <c r="AC21" s="138">
        <v>1.4946612114785705E-3</v>
      </c>
      <c r="AD21" s="138">
        <v>1.7935934537742846E-5</v>
      </c>
      <c r="AE21" s="55"/>
      <c r="AF21" s="147">
        <v>2882.5333857500495</v>
      </c>
      <c r="AG21" s="147" t="s">
        <v>430</v>
      </c>
      <c r="AH21" s="147">
        <v>16461.502487815262</v>
      </c>
      <c r="AI21" s="147">
        <v>1619.1715593565805</v>
      </c>
      <c r="AJ21" s="147" t="s">
        <v>430</v>
      </c>
      <c r="AK21" s="147" t="s">
        <v>428</v>
      </c>
      <c r="AL21" s="45" t="s">
        <v>49</v>
      </c>
    </row>
    <row r="22" spans="1:38" s="2" customFormat="1" ht="26.25" customHeight="1" thickBot="1" x14ac:dyDescent="0.25">
      <c r="A22" s="65" t="s">
        <v>53</v>
      </c>
      <c r="B22" s="69" t="s">
        <v>68</v>
      </c>
      <c r="C22" s="66" t="s">
        <v>69</v>
      </c>
      <c r="D22" s="67"/>
      <c r="E22" s="138">
        <v>3.5008214575673269</v>
      </c>
      <c r="F22" s="138">
        <v>0.90475291881365372</v>
      </c>
      <c r="G22" s="138">
        <v>0.68817805822732614</v>
      </c>
      <c r="H22" s="138">
        <v>2.2406764491326738E-3</v>
      </c>
      <c r="I22" s="138">
        <v>0.66641777864110263</v>
      </c>
      <c r="J22" s="138">
        <v>0.7275504326420994</v>
      </c>
      <c r="K22" s="138">
        <v>0.79655227142217699</v>
      </c>
      <c r="L22" s="138">
        <v>0.14847820420920263</v>
      </c>
      <c r="M22" s="138">
        <v>3.9716095460021306</v>
      </c>
      <c r="N22" s="138">
        <v>3.9439254457568636E-2</v>
      </c>
      <c r="O22" s="138">
        <v>1.3001886991200799E-2</v>
      </c>
      <c r="P22" s="138">
        <v>5.2866398771141243E-2</v>
      </c>
      <c r="Q22" s="138">
        <v>8.7643471414925261E-2</v>
      </c>
      <c r="R22" s="138">
        <v>0.14384617800157684</v>
      </c>
      <c r="S22" s="138">
        <v>0.21720080140352629</v>
      </c>
      <c r="T22" s="138">
        <v>0.35580749208166851</v>
      </c>
      <c r="U22" s="138">
        <v>8.2976897790089973E-2</v>
      </c>
      <c r="V22" s="138">
        <v>1.3949953124623564</v>
      </c>
      <c r="W22" s="138">
        <v>2.3188033508419751E-2</v>
      </c>
      <c r="X22" s="138">
        <v>2.5656085688809233E-3</v>
      </c>
      <c r="Y22" s="138">
        <v>1.949159601612388E-2</v>
      </c>
      <c r="Z22" s="138">
        <v>2.3572214015641357E-3</v>
      </c>
      <c r="AA22" s="138">
        <v>1.9982599211127881E-3</v>
      </c>
      <c r="AB22" s="138">
        <v>2.6412685907681727E-2</v>
      </c>
      <c r="AC22" s="138">
        <v>1.5057431313455999E-2</v>
      </c>
      <c r="AD22" s="138">
        <v>0.33715552723608</v>
      </c>
      <c r="AE22" s="55"/>
      <c r="AF22" s="147">
        <v>6142.4164259483614</v>
      </c>
      <c r="AG22" s="147">
        <v>2817.3498141213563</v>
      </c>
      <c r="AH22" s="147">
        <v>1373.1340466298284</v>
      </c>
      <c r="AI22" s="147">
        <v>51.61530558794459</v>
      </c>
      <c r="AJ22" s="147">
        <v>2244.3523630452946</v>
      </c>
      <c r="AK22" s="147" t="s">
        <v>428</v>
      </c>
      <c r="AL22" s="45" t="s">
        <v>49</v>
      </c>
    </row>
    <row r="23" spans="1:38" s="2" customFormat="1" ht="26.25" customHeight="1" thickBot="1" x14ac:dyDescent="0.25">
      <c r="A23" s="65" t="s">
        <v>70</v>
      </c>
      <c r="B23" s="69" t="s">
        <v>393</v>
      </c>
      <c r="C23" s="66" t="s">
        <v>389</v>
      </c>
      <c r="D23" s="112"/>
      <c r="E23" s="138">
        <v>2.8899935920397199</v>
      </c>
      <c r="F23" s="138">
        <v>0.29910534678715661</v>
      </c>
      <c r="G23" s="138">
        <v>0.11053256412582486</v>
      </c>
      <c r="H23" s="138">
        <v>7.0857055797964269E-4</v>
      </c>
      <c r="I23" s="138">
        <v>0.186354056748646</v>
      </c>
      <c r="J23" s="138">
        <v>0.186354056748646</v>
      </c>
      <c r="K23" s="138">
        <v>0.186354056748646</v>
      </c>
      <c r="L23" s="138">
        <v>0.11567414359017666</v>
      </c>
      <c r="M23" s="138">
        <v>0.95426739895908375</v>
      </c>
      <c r="N23" s="138">
        <v>6.1373914772941983E-2</v>
      </c>
      <c r="O23" s="138">
        <v>8.8571319747455331E-4</v>
      </c>
      <c r="P23" s="138">
        <v>3.8358696733088743E-4</v>
      </c>
      <c r="Q23" s="138">
        <v>3.8358696733088739E-3</v>
      </c>
      <c r="R23" s="138">
        <v>4.4285659873727666E-3</v>
      </c>
      <c r="S23" s="138">
        <v>0.15057124357067406</v>
      </c>
      <c r="T23" s="138">
        <v>6.1999923823218735E-3</v>
      </c>
      <c r="U23" s="138">
        <v>8.8571319747455331E-4</v>
      </c>
      <c r="V23" s="138">
        <v>8.8571319747455343E-2</v>
      </c>
      <c r="W23" s="138">
        <v>5.3702175426324234E-3</v>
      </c>
      <c r="X23" s="138">
        <v>2.6571395924236598E-3</v>
      </c>
      <c r="Y23" s="138">
        <v>4.4285659873727666E-3</v>
      </c>
      <c r="Z23" s="138">
        <v>6.5209784446250861E-3</v>
      </c>
      <c r="AA23" s="138">
        <v>5.7538045099633115E-3</v>
      </c>
      <c r="AB23" s="138">
        <v>1.9360488534384823E-2</v>
      </c>
      <c r="AC23" s="138">
        <v>0</v>
      </c>
      <c r="AD23" s="138">
        <v>0</v>
      </c>
      <c r="AE23" s="55"/>
      <c r="AF23" s="147">
        <v>3835.8696733088741</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0.8747828872136274</v>
      </c>
      <c r="F24" s="138">
        <v>0.70672785691067619</v>
      </c>
      <c r="G24" s="138">
        <v>0.15329899715845485</v>
      </c>
      <c r="H24" s="138">
        <v>9.334579769022662E-2</v>
      </c>
      <c r="I24" s="138">
        <v>0.36069623444858545</v>
      </c>
      <c r="J24" s="138">
        <v>0.37231722855006738</v>
      </c>
      <c r="K24" s="138">
        <v>0.39437433946868089</v>
      </c>
      <c r="L24" s="138">
        <v>9.1555464786930385E-2</v>
      </c>
      <c r="M24" s="138">
        <v>1.9598587115022419</v>
      </c>
      <c r="N24" s="138">
        <v>0.12732319175278728</v>
      </c>
      <c r="O24" s="138">
        <v>5.5743376201259749E-2</v>
      </c>
      <c r="P24" s="138">
        <v>5.4683423006917711E-3</v>
      </c>
      <c r="Q24" s="138">
        <v>2.1150472120416057E-3</v>
      </c>
      <c r="R24" s="138">
        <v>0.10786034047580587</v>
      </c>
      <c r="S24" s="138">
        <v>3.1019952961936718E-2</v>
      </c>
      <c r="T24" s="138">
        <v>0.20302163417069261</v>
      </c>
      <c r="U24" s="138">
        <v>2.5323865293552161E-3</v>
      </c>
      <c r="V24" s="138">
        <v>2.1964400257790242</v>
      </c>
      <c r="W24" s="138">
        <v>0.18164944982249648</v>
      </c>
      <c r="X24" s="138">
        <v>1.9480942575008091E-2</v>
      </c>
      <c r="Y24" s="138">
        <v>4.0112309943530551E-2</v>
      </c>
      <c r="Z24" s="138">
        <v>1.0301265716236336E-2</v>
      </c>
      <c r="AA24" s="138">
        <v>3.8306283607975255E-3</v>
      </c>
      <c r="AB24" s="138">
        <v>7.3725146595572499E-2</v>
      </c>
      <c r="AC24" s="138">
        <v>9.0301316777764758E-3</v>
      </c>
      <c r="AD24" s="138">
        <v>1.2561157912285614E-4</v>
      </c>
      <c r="AE24" s="55"/>
      <c r="AF24" s="147">
        <v>1569.8517904275297</v>
      </c>
      <c r="AG24" s="147" t="s">
        <v>430</v>
      </c>
      <c r="AH24" s="147">
        <v>4737.494564771252</v>
      </c>
      <c r="AI24" s="147">
        <v>4270.3119054893568</v>
      </c>
      <c r="AJ24" s="147" t="s">
        <v>430</v>
      </c>
      <c r="AK24" s="147" t="s">
        <v>428</v>
      </c>
      <c r="AL24" s="45" t="s">
        <v>49</v>
      </c>
    </row>
    <row r="25" spans="1:38" s="2" customFormat="1" ht="26.25" customHeight="1" thickBot="1" x14ac:dyDescent="0.25">
      <c r="A25" s="65" t="s">
        <v>73</v>
      </c>
      <c r="B25" s="69" t="s">
        <v>74</v>
      </c>
      <c r="C25" s="71" t="s">
        <v>75</v>
      </c>
      <c r="D25" s="67"/>
      <c r="E25" s="138">
        <v>0.54415113455300002</v>
      </c>
      <c r="F25" s="138">
        <v>4.6930755461249994E-2</v>
      </c>
      <c r="G25" s="138">
        <v>3.3015747146999994E-2</v>
      </c>
      <c r="H25" s="138" t="s">
        <v>442</v>
      </c>
      <c r="I25" s="138">
        <v>3.874315582E-3</v>
      </c>
      <c r="J25" s="138">
        <v>3.874315582E-3</v>
      </c>
      <c r="K25" s="138">
        <v>3.874315582E-3</v>
      </c>
      <c r="L25" s="138">
        <v>1.8596714793600001E-3</v>
      </c>
      <c r="M25" s="138">
        <v>0.39746211289899991</v>
      </c>
      <c r="N25" s="138">
        <v>1.3866476758526972E-4</v>
      </c>
      <c r="O25" s="138">
        <v>1.039985756889523E-5</v>
      </c>
      <c r="P25" s="138">
        <v>2.0799715137790456E-4</v>
      </c>
      <c r="Q25" s="138">
        <v>5.1999287844476141E-5</v>
      </c>
      <c r="R25" s="138">
        <v>3.4666191896317434E-4</v>
      </c>
      <c r="S25" s="138">
        <v>3.8132811085949179E-4</v>
      </c>
      <c r="T25" s="138">
        <v>1.3866476758526974E-5</v>
      </c>
      <c r="U25" s="138">
        <v>1.9066405542974589E-4</v>
      </c>
      <c r="V25" s="138">
        <v>5.0265978249660274E-2</v>
      </c>
      <c r="W25" s="138" t="s">
        <v>442</v>
      </c>
      <c r="X25" s="138" t="s">
        <v>442</v>
      </c>
      <c r="Y25" s="138" t="s">
        <v>442</v>
      </c>
      <c r="Z25" s="138" t="s">
        <v>442</v>
      </c>
      <c r="AA25" s="138" t="s">
        <v>442</v>
      </c>
      <c r="AB25" s="138" t="s">
        <v>442</v>
      </c>
      <c r="AC25" s="138" t="s">
        <v>428</v>
      </c>
      <c r="AD25" s="138" t="s">
        <v>428</v>
      </c>
      <c r="AE25" s="55"/>
      <c r="AF25" s="147">
        <v>1733.3095948158716</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2.0289293980000005E-2</v>
      </c>
      <c r="F26" s="138">
        <v>1.7553080291999998E-3</v>
      </c>
      <c r="G26" s="138">
        <v>1.2473768549999997E-3</v>
      </c>
      <c r="H26" s="138" t="s">
        <v>442</v>
      </c>
      <c r="I26" s="138">
        <v>8.7953783000000005E-5</v>
      </c>
      <c r="J26" s="138">
        <v>8.7953783000000005E-5</v>
      </c>
      <c r="K26" s="138">
        <v>8.7953783000000005E-5</v>
      </c>
      <c r="L26" s="138">
        <v>4.2217815840000001E-5</v>
      </c>
      <c r="M26" s="138">
        <v>1.4849962089999998E-2</v>
      </c>
      <c r="N26" s="138">
        <v>0.52820192873329386</v>
      </c>
      <c r="O26" s="138">
        <v>1.8173476936025825E-6</v>
      </c>
      <c r="P26" s="138">
        <v>1.4065990909088692E-5</v>
      </c>
      <c r="Q26" s="138">
        <v>2.1817755050499512E-6</v>
      </c>
      <c r="R26" s="138">
        <v>1.7606132996629305E-5</v>
      </c>
      <c r="S26" s="138">
        <v>1.7636946296292236E-5</v>
      </c>
      <c r="T26" s="138">
        <v>2.1621179124577648E-6</v>
      </c>
      <c r="U26" s="138">
        <v>7.359176851849822E-6</v>
      </c>
      <c r="V26" s="138">
        <v>1.9261037289556935E-3</v>
      </c>
      <c r="W26" s="138" t="s">
        <v>442</v>
      </c>
      <c r="X26" s="138" t="s">
        <v>442</v>
      </c>
      <c r="Y26" s="138" t="s">
        <v>442</v>
      </c>
      <c r="Z26" s="138" t="s">
        <v>442</v>
      </c>
      <c r="AA26" s="138" t="s">
        <v>442</v>
      </c>
      <c r="AB26" s="138" t="s">
        <v>442</v>
      </c>
      <c r="AC26" s="138" t="s">
        <v>428</v>
      </c>
      <c r="AD26" s="138" t="s">
        <v>428</v>
      </c>
      <c r="AE26" s="55"/>
      <c r="AF26" s="147">
        <v>65.60733164981319</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10.68840957422824</v>
      </c>
      <c r="F27" s="138">
        <v>1.016724424584406</v>
      </c>
      <c r="G27" s="138">
        <v>1.8785339249080778E-2</v>
      </c>
      <c r="H27" s="138">
        <v>0.42080679438580443</v>
      </c>
      <c r="I27" s="138">
        <v>0.13564423638556419</v>
      </c>
      <c r="J27" s="138">
        <v>0.13564423638556422</v>
      </c>
      <c r="K27" s="138">
        <v>0.13564423638556422</v>
      </c>
      <c r="L27" s="138">
        <v>8.6265270716386774E-2</v>
      </c>
      <c r="M27" s="138">
        <v>15.159968330364348</v>
      </c>
      <c r="N27" s="138">
        <v>1.7516843658562111E-3</v>
      </c>
      <c r="O27" s="138">
        <v>1.6930170028220249E-4</v>
      </c>
      <c r="P27" s="138">
        <v>1.091143500950718E-2</v>
      </c>
      <c r="Q27" s="138">
        <v>2.8232703880115453E-4</v>
      </c>
      <c r="R27" s="138">
        <v>1.3192736839554103E-2</v>
      </c>
      <c r="S27" s="138">
        <v>9.0018196294962879E-3</v>
      </c>
      <c r="T27" s="138">
        <v>1.5213522275775633E-3</v>
      </c>
      <c r="U27" s="138">
        <v>2.2605067703790455E-4</v>
      </c>
      <c r="V27" s="138">
        <v>3.900083101392527E-2</v>
      </c>
      <c r="W27" s="138">
        <v>0.30942020000000003</v>
      </c>
      <c r="X27" s="138">
        <v>4.7309511892999999E-2</v>
      </c>
      <c r="Y27" s="138">
        <v>4.8763379675899998E-2</v>
      </c>
      <c r="Z27" s="138">
        <v>3.6416578494900001E-2</v>
      </c>
      <c r="AA27" s="138">
        <v>4.28571027772E-2</v>
      </c>
      <c r="AB27" s="138">
        <v>0.17534657284100003</v>
      </c>
      <c r="AC27" s="138">
        <v>3.0942019999999999E-4</v>
      </c>
      <c r="AD27" s="138">
        <v>6.1927299999999999E-5</v>
      </c>
      <c r="AE27" s="55"/>
      <c r="AF27" s="147">
        <v>73498.734071262545</v>
      </c>
      <c r="AG27" s="147" t="s">
        <v>428</v>
      </c>
      <c r="AH27" s="147" t="s">
        <v>430</v>
      </c>
      <c r="AI27" s="147">
        <v>3425.9170885001249</v>
      </c>
      <c r="AJ27" s="147" t="s">
        <v>430</v>
      </c>
      <c r="AK27" s="147" t="s">
        <v>428</v>
      </c>
      <c r="AL27" s="45" t="s">
        <v>49</v>
      </c>
    </row>
    <row r="28" spans="1:38" s="2" customFormat="1" ht="26.25" customHeight="1" thickBot="1" x14ac:dyDescent="0.25">
      <c r="A28" s="65" t="s">
        <v>78</v>
      </c>
      <c r="B28" s="65" t="s">
        <v>81</v>
      </c>
      <c r="C28" s="66" t="s">
        <v>82</v>
      </c>
      <c r="D28" s="67"/>
      <c r="E28" s="138">
        <v>8.1741676788813713</v>
      </c>
      <c r="F28" s="138">
        <v>0.2030809348635961</v>
      </c>
      <c r="G28" s="138">
        <v>7.4052237672176131E-3</v>
      </c>
      <c r="H28" s="138">
        <v>4.1356673615651381E-2</v>
      </c>
      <c r="I28" s="138">
        <v>0.11609241021919157</v>
      </c>
      <c r="J28" s="138">
        <v>0.11609241021919156</v>
      </c>
      <c r="K28" s="138">
        <v>0.11609241021919157</v>
      </c>
      <c r="L28" s="138">
        <v>8.2646213449480768E-2</v>
      </c>
      <c r="M28" s="138">
        <v>0.82662052393888086</v>
      </c>
      <c r="N28" s="138">
        <v>2.6471007829187703E-4</v>
      </c>
      <c r="O28" s="138">
        <v>2.8303352538108599E-5</v>
      </c>
      <c r="P28" s="138">
        <v>2.9912851744162976E-3</v>
      </c>
      <c r="Q28" s="138">
        <v>5.6535743519231487E-5</v>
      </c>
      <c r="R28" s="138">
        <v>4.7919135801934203E-3</v>
      </c>
      <c r="S28" s="138">
        <v>3.213596224415994E-3</v>
      </c>
      <c r="T28" s="138">
        <v>1.142778335072202E-4</v>
      </c>
      <c r="U28" s="138">
        <v>5.6464781962245755E-5</v>
      </c>
      <c r="V28" s="138">
        <v>1.0161531906494664E-2</v>
      </c>
      <c r="W28" s="138">
        <v>0.15212720000000002</v>
      </c>
      <c r="X28" s="138">
        <v>1.5848508677700001E-2</v>
      </c>
      <c r="Y28" s="138">
        <v>1.7655274173800001E-2</v>
      </c>
      <c r="Z28" s="138">
        <v>1.38128775048E-2</v>
      </c>
      <c r="AA28" s="138">
        <v>1.4698640730799999E-2</v>
      </c>
      <c r="AB28" s="138">
        <v>6.2015301087100003E-2</v>
      </c>
      <c r="AC28" s="138">
        <v>1.521273E-4</v>
      </c>
      <c r="AD28" s="138">
        <v>3.0440700000000001E-5</v>
      </c>
      <c r="AE28" s="55"/>
      <c r="AF28" s="147">
        <v>24180.124941080307</v>
      </c>
      <c r="AG28" s="147" t="s">
        <v>428</v>
      </c>
      <c r="AH28" s="147" t="s">
        <v>430</v>
      </c>
      <c r="AI28" s="147">
        <v>1300.299067019323</v>
      </c>
      <c r="AJ28" s="147" t="s">
        <v>430</v>
      </c>
      <c r="AK28" s="147" t="s">
        <v>428</v>
      </c>
      <c r="AL28" s="45" t="s">
        <v>49</v>
      </c>
    </row>
    <row r="29" spans="1:38" s="2" customFormat="1" ht="26.25" customHeight="1" thickBot="1" x14ac:dyDescent="0.25">
      <c r="A29" s="65" t="s">
        <v>78</v>
      </c>
      <c r="B29" s="65" t="s">
        <v>83</v>
      </c>
      <c r="C29" s="66" t="s">
        <v>84</v>
      </c>
      <c r="D29" s="67"/>
      <c r="E29" s="138">
        <v>11.308599484817197</v>
      </c>
      <c r="F29" s="138">
        <v>0.27871394689793255</v>
      </c>
      <c r="G29" s="138">
        <v>1.2976174363758785E-2</v>
      </c>
      <c r="H29" s="138">
        <v>2.5216781541467823E-2</v>
      </c>
      <c r="I29" s="138">
        <v>0.17611097706060208</v>
      </c>
      <c r="J29" s="138">
        <v>0.17611097706060194</v>
      </c>
      <c r="K29" s="138">
        <v>0.17611097706060194</v>
      </c>
      <c r="L29" s="138">
        <v>0.11171602689038579</v>
      </c>
      <c r="M29" s="138">
        <v>3.4706047283175372</v>
      </c>
      <c r="N29" s="138">
        <v>4.6163290471636716E-4</v>
      </c>
      <c r="O29" s="138">
        <v>4.9395705173198409E-5</v>
      </c>
      <c r="P29" s="138">
        <v>5.2348036633121662E-3</v>
      </c>
      <c r="Q29" s="138">
        <v>9.8782281666021877E-5</v>
      </c>
      <c r="R29" s="138">
        <v>8.3947412349798765E-3</v>
      </c>
      <c r="S29" s="138">
        <v>5.6294398412360062E-3</v>
      </c>
      <c r="T29" s="138">
        <v>1.9771975089841756E-4</v>
      </c>
      <c r="U29" s="138">
        <v>9.8773152985646962E-5</v>
      </c>
      <c r="V29" s="138">
        <v>1.7778893677005202E-2</v>
      </c>
      <c r="W29" s="138">
        <v>0.11503290000000002</v>
      </c>
      <c r="X29" s="138">
        <v>4.1044340124E-3</v>
      </c>
      <c r="Y29" s="138">
        <v>2.4854628188200001E-2</v>
      </c>
      <c r="Z29" s="138">
        <v>2.7773336819699998E-2</v>
      </c>
      <c r="AA29" s="138">
        <v>6.3846751311999999E-3</v>
      </c>
      <c r="AB29" s="138">
        <v>6.3117074151500002E-2</v>
      </c>
      <c r="AC29" s="138">
        <v>9.2462799999999998E-5</v>
      </c>
      <c r="AD29" s="138">
        <v>1.84975E-5</v>
      </c>
      <c r="AE29" s="55"/>
      <c r="AF29" s="147">
        <v>42411.404833593937</v>
      </c>
      <c r="AG29" s="147" t="s">
        <v>428</v>
      </c>
      <c r="AH29" s="147" t="s">
        <v>430</v>
      </c>
      <c r="AI29" s="147">
        <v>2281.7729845889771</v>
      </c>
      <c r="AJ29" s="147" t="s">
        <v>430</v>
      </c>
      <c r="AK29" s="147" t="s">
        <v>428</v>
      </c>
      <c r="AL29" s="45" t="s">
        <v>49</v>
      </c>
    </row>
    <row r="30" spans="1:38" s="2" customFormat="1" ht="26.25" customHeight="1" thickBot="1" x14ac:dyDescent="0.25">
      <c r="A30" s="65" t="s">
        <v>78</v>
      </c>
      <c r="B30" s="65" t="s">
        <v>85</v>
      </c>
      <c r="C30" s="66" t="s">
        <v>86</v>
      </c>
      <c r="D30" s="67"/>
      <c r="E30" s="138">
        <v>1.8118100872671544E-2</v>
      </c>
      <c r="F30" s="138">
        <v>0.11439775520140051</v>
      </c>
      <c r="G30" s="138">
        <v>3.4166172515278069E-5</v>
      </c>
      <c r="H30" s="138">
        <v>2.7575792438090896E-4</v>
      </c>
      <c r="I30" s="138">
        <v>2.9840265814212413E-3</v>
      </c>
      <c r="J30" s="138">
        <v>2.9840265814212426E-3</v>
      </c>
      <c r="K30" s="138">
        <v>2.9840265814212417E-3</v>
      </c>
      <c r="L30" s="138">
        <v>4.284071690761821E-4</v>
      </c>
      <c r="M30" s="138">
        <v>0.63432136262680083</v>
      </c>
      <c r="N30" s="138">
        <v>1.1183011016438376E-5</v>
      </c>
      <c r="O30" s="138">
        <v>5.6993038772038519E-5</v>
      </c>
      <c r="P30" s="138">
        <v>4.3194632880997548E-5</v>
      </c>
      <c r="Q30" s="138">
        <v>1.4894700993447432E-6</v>
      </c>
      <c r="R30" s="138">
        <v>2.670685929528025E-4</v>
      </c>
      <c r="S30" s="138">
        <v>9.5767380324373545E-3</v>
      </c>
      <c r="T30" s="138">
        <v>4.0305126026344993E-4</v>
      </c>
      <c r="U30" s="138">
        <v>5.6747424479469184E-5</v>
      </c>
      <c r="V30" s="138">
        <v>5.6926194366636838E-3</v>
      </c>
      <c r="W30" s="138">
        <v>2.2100000000000002E-3</v>
      </c>
      <c r="X30" s="138">
        <v>4.4245340399999997E-5</v>
      </c>
      <c r="Y30" s="138">
        <v>5.4293415400000005E-5</v>
      </c>
      <c r="Z30" s="138">
        <v>3.4753554600000003E-5</v>
      </c>
      <c r="AA30" s="138">
        <v>5.9836498000000003E-5</v>
      </c>
      <c r="AB30" s="138">
        <v>1.931288084E-4</v>
      </c>
      <c r="AC30" s="138">
        <v>2.2100999999999998E-6</v>
      </c>
      <c r="AD30" s="138">
        <v>7.7670000000000001E-7</v>
      </c>
      <c r="AE30" s="55"/>
      <c r="AF30" s="147">
        <v>218.50836887195291</v>
      </c>
      <c r="AG30" s="147" t="s">
        <v>428</v>
      </c>
      <c r="AH30" s="147" t="s">
        <v>430</v>
      </c>
      <c r="AI30" s="147">
        <v>7.1122906636768883</v>
      </c>
      <c r="AJ30" s="147" t="s">
        <v>430</v>
      </c>
      <c r="AK30" s="147" t="s">
        <v>428</v>
      </c>
      <c r="AL30" s="45" t="s">
        <v>49</v>
      </c>
    </row>
    <row r="31" spans="1:38" s="2" customFormat="1" ht="26.25" customHeight="1" thickBot="1" x14ac:dyDescent="0.25">
      <c r="A31" s="65" t="s">
        <v>78</v>
      </c>
      <c r="B31" s="65" t="s">
        <v>87</v>
      </c>
      <c r="C31" s="66" t="s">
        <v>88</v>
      </c>
      <c r="D31" s="67"/>
      <c r="E31" s="138" t="s">
        <v>428</v>
      </c>
      <c r="F31" s="138">
        <v>1.4666800204872046</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0.67398398743701449</v>
      </c>
      <c r="J32" s="138">
        <v>1.3174413272270125</v>
      </c>
      <c r="K32" s="138">
        <v>1.6646236207369138</v>
      </c>
      <c r="L32" s="138">
        <v>0.14826935623011814</v>
      </c>
      <c r="M32" s="138" t="s">
        <v>428</v>
      </c>
      <c r="N32" s="138">
        <v>5.2373462430695916</v>
      </c>
      <c r="O32" s="138">
        <v>2.2666911648232171E-2</v>
      </c>
      <c r="P32" s="138">
        <v>0</v>
      </c>
      <c r="Q32" s="138">
        <v>5.9744248074052486E-2</v>
      </c>
      <c r="R32" s="138">
        <v>1.9576588748681223</v>
      </c>
      <c r="S32" s="138">
        <v>43.006138011143506</v>
      </c>
      <c r="T32" s="138">
        <v>0.29891964543525246</v>
      </c>
      <c r="U32" s="138">
        <v>3.3292472414738296E-2</v>
      </c>
      <c r="V32" s="138">
        <v>13.416350434039259</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51620.423806741077</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0.29358021523602612</v>
      </c>
      <c r="J33" s="138">
        <v>0.54366706525190023</v>
      </c>
      <c r="K33" s="138">
        <v>1.0873341305038005</v>
      </c>
      <c r="L33" s="138">
        <v>1.1525741783340286E-2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51620.423806741077</v>
      </c>
      <c r="AL33" s="45" t="s">
        <v>413</v>
      </c>
    </row>
    <row r="34" spans="1:38" s="2" customFormat="1" ht="26.25" customHeight="1" thickBot="1" x14ac:dyDescent="0.25">
      <c r="A34" s="65" t="s">
        <v>70</v>
      </c>
      <c r="B34" s="65" t="s">
        <v>93</v>
      </c>
      <c r="C34" s="66" t="s">
        <v>94</v>
      </c>
      <c r="D34" s="67"/>
      <c r="E34" s="138">
        <v>1.6067069163144547</v>
      </c>
      <c r="F34" s="138">
        <v>0.14257990765004225</v>
      </c>
      <c r="G34" s="138">
        <v>3.5566891416843855E-4</v>
      </c>
      <c r="H34" s="138">
        <v>2.1463642011834323E-4</v>
      </c>
      <c r="I34" s="138">
        <v>4.200741365173289E-2</v>
      </c>
      <c r="J34" s="138">
        <v>4.4153777852916319E-2</v>
      </c>
      <c r="K34" s="138">
        <v>4.6606765511411664E-2</v>
      </c>
      <c r="L34" s="138">
        <v>3.0294397582417584E-2</v>
      </c>
      <c r="M34" s="138">
        <v>0.32808709932375307</v>
      </c>
      <c r="N34" s="138" t="s">
        <v>442</v>
      </c>
      <c r="O34" s="138">
        <v>3.0662345731191886E-4</v>
      </c>
      <c r="P34" s="138" t="s">
        <v>442</v>
      </c>
      <c r="Q34" s="138" t="s">
        <v>442</v>
      </c>
      <c r="R34" s="138">
        <v>1.5331172865595943E-3</v>
      </c>
      <c r="S34" s="138">
        <v>5.2125987743026202E-2</v>
      </c>
      <c r="T34" s="138">
        <v>2.1463642011834323E-3</v>
      </c>
      <c r="U34" s="138">
        <v>3.0662345731191886E-4</v>
      </c>
      <c r="V34" s="138">
        <v>3.0662345731191885E-2</v>
      </c>
      <c r="W34" s="138">
        <v>8.002757121489663E-3</v>
      </c>
      <c r="X34" s="138">
        <v>9.1987037193575643E-4</v>
      </c>
      <c r="Y34" s="138">
        <v>1.5331172865595943E-3</v>
      </c>
      <c r="Z34" s="138">
        <v>1.3561334715956011E-3</v>
      </c>
      <c r="AA34" s="138">
        <v>3.1175482105645966E-4</v>
      </c>
      <c r="AB34" s="138">
        <v>4.1208759511474112E-3</v>
      </c>
      <c r="AC34" s="138" t="s">
        <v>428</v>
      </c>
      <c r="AD34" s="138" t="s">
        <v>428</v>
      </c>
      <c r="AE34" s="55"/>
      <c r="AF34" s="147">
        <v>1327.9328166064718</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5.9437710879872849</v>
      </c>
      <c r="F36" s="138">
        <v>0.18490621301775154</v>
      </c>
      <c r="G36" s="138">
        <v>0.13185924489793668</v>
      </c>
      <c r="H36" s="138" t="s">
        <v>442</v>
      </c>
      <c r="I36" s="138">
        <v>9.319055529822963E-2</v>
      </c>
      <c r="J36" s="138">
        <v>0.1095671521271394</v>
      </c>
      <c r="K36" s="138">
        <v>0.1095671521271394</v>
      </c>
      <c r="L36" s="138">
        <v>3.3965817159413214E-2</v>
      </c>
      <c r="M36" s="138">
        <v>0.40573706170752327</v>
      </c>
      <c r="N36" s="138">
        <v>1.3735890109890111E-2</v>
      </c>
      <c r="O36" s="138">
        <v>1.0566069315300086E-3</v>
      </c>
      <c r="P36" s="138">
        <v>3.1698207945900251E-3</v>
      </c>
      <c r="Q36" s="138">
        <v>4.2264277261200344E-3</v>
      </c>
      <c r="R36" s="138">
        <v>5.2830346576500428E-3</v>
      </c>
      <c r="S36" s="138">
        <v>9.2981409974640744E-2</v>
      </c>
      <c r="T36" s="138">
        <v>0.10566069315300085</v>
      </c>
      <c r="U36" s="138">
        <v>1.0566069315300086E-2</v>
      </c>
      <c r="V36" s="138">
        <v>0.12679283178360101</v>
      </c>
      <c r="W36" s="138">
        <v>1.3735890109890111E-2</v>
      </c>
      <c r="X36" s="138">
        <v>2.1132138630600169E-4</v>
      </c>
      <c r="Y36" s="138">
        <v>2.1132138630600169E-4</v>
      </c>
      <c r="Z36" s="138">
        <v>1.0566069315300086E-3</v>
      </c>
      <c r="AA36" s="138">
        <v>1.0566069315300085E-4</v>
      </c>
      <c r="AB36" s="138">
        <v>1.5849103972950128E-3</v>
      </c>
      <c r="AC36" s="138">
        <v>8.4528554522400687E-3</v>
      </c>
      <c r="AD36" s="138">
        <v>4.0151063398140329E-3</v>
      </c>
      <c r="AE36" s="55"/>
      <c r="AF36" s="147">
        <v>4575.9806863218264</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0.12609200151259919</v>
      </c>
      <c r="F37" s="138">
        <v>4.2030667170866384E-3</v>
      </c>
      <c r="G37" s="138">
        <v>1.7209496341177722E-4</v>
      </c>
      <c r="H37" s="138" t="s">
        <v>442</v>
      </c>
      <c r="I37" s="138">
        <v>5.253833396358298E-4</v>
      </c>
      <c r="J37" s="138">
        <v>5.253833396358298E-4</v>
      </c>
      <c r="K37" s="138">
        <v>5.253833396358298E-4</v>
      </c>
      <c r="L37" s="138">
        <v>1.3134583490895745E-5</v>
      </c>
      <c r="M37" s="138">
        <v>1.2609200151259919E-2</v>
      </c>
      <c r="N37" s="138">
        <v>3.940375047268724E-6</v>
      </c>
      <c r="O37" s="138">
        <v>6.567291745447874E-7</v>
      </c>
      <c r="P37" s="138">
        <v>2.6269166981791496E-4</v>
      </c>
      <c r="Q37" s="138">
        <v>3.152300037814979E-4</v>
      </c>
      <c r="R37" s="138">
        <v>1.9964566906161539E-6</v>
      </c>
      <c r="S37" s="138">
        <v>1.9964566906161538E-7</v>
      </c>
      <c r="T37" s="138">
        <v>1.3397275160713663E-6</v>
      </c>
      <c r="U37" s="138">
        <v>2.8896083679970643E-5</v>
      </c>
      <c r="V37" s="138">
        <v>3.940375047268724E-6</v>
      </c>
      <c r="W37" s="138" t="s">
        <v>428</v>
      </c>
      <c r="X37" s="138" t="s">
        <v>442</v>
      </c>
      <c r="Y37" s="138" t="s">
        <v>442</v>
      </c>
      <c r="Z37" s="138" t="s">
        <v>442</v>
      </c>
      <c r="AA37" s="138" t="s">
        <v>442</v>
      </c>
      <c r="AB37" s="138" t="s">
        <v>442</v>
      </c>
      <c r="AC37" s="138" t="s">
        <v>442</v>
      </c>
      <c r="AD37" s="138" t="s">
        <v>442</v>
      </c>
      <c r="AE37" s="55"/>
      <c r="AF37" s="147" t="s">
        <v>430</v>
      </c>
      <c r="AG37" s="147" t="s">
        <v>428</v>
      </c>
      <c r="AH37" s="147">
        <v>2626.9166981791495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1.8550351295368239</v>
      </c>
      <c r="F39" s="138">
        <v>0.45075176359780816</v>
      </c>
      <c r="G39" s="138">
        <v>0.1311826740271278</v>
      </c>
      <c r="H39" s="138">
        <v>2.676961590454012E-2</v>
      </c>
      <c r="I39" s="138">
        <v>0.12728391881912646</v>
      </c>
      <c r="J39" s="138">
        <v>0.15518458010335556</v>
      </c>
      <c r="K39" s="138">
        <v>0.18921538367042207</v>
      </c>
      <c r="L39" s="138">
        <v>5.4256297313887605E-2</v>
      </c>
      <c r="M39" s="138">
        <v>0.92915898824896426</v>
      </c>
      <c r="N39" s="138">
        <v>0.10747821145395552</v>
      </c>
      <c r="O39" s="138">
        <v>1.1060413677930097E-2</v>
      </c>
      <c r="P39" s="138">
        <v>2.6401419341261509E-3</v>
      </c>
      <c r="Q39" s="138">
        <v>7.2225093766214894E-3</v>
      </c>
      <c r="R39" s="138">
        <v>8.6354095204855555E-2</v>
      </c>
      <c r="S39" s="138">
        <v>4.355298248376991E-2</v>
      </c>
      <c r="T39" s="138">
        <v>1.4114239920809544</v>
      </c>
      <c r="U39" s="138">
        <v>1.8646762540913554E-3</v>
      </c>
      <c r="V39" s="138">
        <v>0.42724382484239892</v>
      </c>
      <c r="W39" s="138">
        <v>0.10641919637070794</v>
      </c>
      <c r="X39" s="138">
        <v>1.7881190254927553E-2</v>
      </c>
      <c r="Y39" s="138">
        <v>9.3349229868977077E-2</v>
      </c>
      <c r="Z39" s="138">
        <v>1.301413806284092E-2</v>
      </c>
      <c r="AA39" s="138">
        <v>1.1166876076993966E-2</v>
      </c>
      <c r="AB39" s="138">
        <v>0.13541143426373953</v>
      </c>
      <c r="AC39" s="138">
        <v>4.8150078623787618E-3</v>
      </c>
      <c r="AD39" s="138">
        <v>1.293853988960043E-3</v>
      </c>
      <c r="AE39" s="55"/>
      <c r="AF39" s="147">
        <v>7742.2098985044813</v>
      </c>
      <c r="AG39" s="147">
        <v>7.5769684348872186</v>
      </c>
      <c r="AH39" s="147">
        <v>14513.451029456584</v>
      </c>
      <c r="AI39" s="147">
        <v>723.50313255513834</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6.2505133717911239</v>
      </c>
      <c r="F41" s="138">
        <v>10.118138214854334</v>
      </c>
      <c r="G41" s="138">
        <v>6.9311210452609311</v>
      </c>
      <c r="H41" s="138">
        <v>7.5565012426670117E-2</v>
      </c>
      <c r="I41" s="138">
        <v>6.9812721912129971</v>
      </c>
      <c r="J41" s="138">
        <v>6.9940085660805371</v>
      </c>
      <c r="K41" s="138">
        <v>7.608179402360296</v>
      </c>
      <c r="L41" s="138">
        <v>0.58153717725172738</v>
      </c>
      <c r="M41" s="138">
        <v>84.414848662618198</v>
      </c>
      <c r="N41" s="138">
        <v>1.6424788124828329</v>
      </c>
      <c r="O41" s="138">
        <v>2.7557644754409555E-2</v>
      </c>
      <c r="P41" s="138">
        <v>7.5850463650850103E-2</v>
      </c>
      <c r="Q41" s="138">
        <v>2.7727722319834874E-2</v>
      </c>
      <c r="R41" s="138">
        <v>0.19842525476576345</v>
      </c>
      <c r="S41" s="138">
        <v>0.3360599591082753</v>
      </c>
      <c r="T41" s="138">
        <v>0.16365392522696456</v>
      </c>
      <c r="U41" s="138">
        <v>1.9337107708629944</v>
      </c>
      <c r="V41" s="138">
        <v>3.8352429520540969</v>
      </c>
      <c r="W41" s="138">
        <v>13.069004518623785</v>
      </c>
      <c r="X41" s="138">
        <v>3.0375644541839999</v>
      </c>
      <c r="Y41" s="138">
        <v>4.8665705919801114</v>
      </c>
      <c r="Z41" s="138">
        <v>2.0905376190121934</v>
      </c>
      <c r="AA41" s="138">
        <v>1.7057799444653536</v>
      </c>
      <c r="AB41" s="138">
        <v>11.700452609641658</v>
      </c>
      <c r="AC41" s="138">
        <v>1.5760682765635373E-2</v>
      </c>
      <c r="AD41" s="138">
        <v>2.7380804769171241</v>
      </c>
      <c r="AE41" s="55"/>
      <c r="AF41" s="147">
        <v>56211.71126856604</v>
      </c>
      <c r="AG41" s="147">
        <v>16106.069655793419</v>
      </c>
      <c r="AH41" s="147">
        <v>24696.76</v>
      </c>
      <c r="AI41" s="147">
        <v>1154.9839158086909</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8.1015129022183607E-2</v>
      </c>
      <c r="F43" s="138">
        <v>8.1015129022183607E-3</v>
      </c>
      <c r="G43" s="138">
        <v>2.3344927503967938E-2</v>
      </c>
      <c r="H43" s="138" t="s">
        <v>442</v>
      </c>
      <c r="I43" s="138">
        <v>1.3367496288660293E-2</v>
      </c>
      <c r="J43" s="138">
        <v>0</v>
      </c>
      <c r="K43" s="138">
        <v>1.3367496288660293E-2</v>
      </c>
      <c r="L43" s="138">
        <v>1.7418252739769473E-2</v>
      </c>
      <c r="M43" s="138">
        <v>3.2406051608873443E-2</v>
      </c>
      <c r="N43" s="138">
        <v>1.2962420643549376E-2</v>
      </c>
      <c r="O43" s="138">
        <v>2.430453870665508E-4</v>
      </c>
      <c r="P43" s="138">
        <v>8.1015129022183612E-5</v>
      </c>
      <c r="Q43" s="138">
        <v>8.1015129022183599E-4</v>
      </c>
      <c r="R43" s="138">
        <v>1.0369936514839502E-2</v>
      </c>
      <c r="S43" s="138">
        <v>5.83308928959722E-3</v>
      </c>
      <c r="T43" s="138">
        <v>0.21063933545767735</v>
      </c>
      <c r="U43" s="138">
        <v>8.1015129022183612E-5</v>
      </c>
      <c r="V43" s="138">
        <v>6.4812103217746879E-3</v>
      </c>
      <c r="W43" s="138">
        <v>4.8609077413310159E-3</v>
      </c>
      <c r="X43" s="138">
        <v>1.5392874514214882E-3</v>
      </c>
      <c r="Y43" s="138">
        <v>1.2152269353327541E-2</v>
      </c>
      <c r="Z43" s="138">
        <v>1.3772571933771212E-3</v>
      </c>
      <c r="AA43" s="138">
        <v>1.215226935332754E-3</v>
      </c>
      <c r="AB43" s="138">
        <v>1.6284040933458904E-2</v>
      </c>
      <c r="AC43" s="138">
        <v>1.7823328384880392E-4</v>
      </c>
      <c r="AD43" s="138">
        <v>1.053196677288387E-7</v>
      </c>
      <c r="AE43" s="55"/>
      <c r="AF43" s="147">
        <v>810.15129022183601</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2.1967566508782919</v>
      </c>
      <c r="F44" s="138">
        <v>0.19450673956234241</v>
      </c>
      <c r="G44" s="138">
        <v>1.9528929738896255E-3</v>
      </c>
      <c r="H44" s="138">
        <v>1.3468768769161748E-3</v>
      </c>
      <c r="I44" s="138">
        <v>7.949399398509073E-2</v>
      </c>
      <c r="J44" s="138">
        <v>0</v>
      </c>
      <c r="K44" s="138">
        <v>7.949399398509073E-2</v>
      </c>
      <c r="L44" s="138">
        <v>7.949399398509073E-2</v>
      </c>
      <c r="M44" s="138">
        <v>1.1935481309258913</v>
      </c>
      <c r="N44" s="138" t="s">
        <v>442</v>
      </c>
      <c r="O44" s="138">
        <v>1.6835960961452184E-3</v>
      </c>
      <c r="P44" s="138" t="s">
        <v>442</v>
      </c>
      <c r="Q44" s="138" t="s">
        <v>442</v>
      </c>
      <c r="R44" s="138">
        <v>8.4179804807260911E-3</v>
      </c>
      <c r="S44" s="138">
        <v>0.2862113363446871</v>
      </c>
      <c r="T44" s="138">
        <v>1.1785172673016528E-2</v>
      </c>
      <c r="U44" s="138">
        <v>1.6835960961452184E-3</v>
      </c>
      <c r="V44" s="138">
        <v>0.16835960961452182</v>
      </c>
      <c r="W44" s="138" t="s">
        <v>442</v>
      </c>
      <c r="X44" s="138">
        <v>5.0507882884356543E-3</v>
      </c>
      <c r="Y44" s="138">
        <v>8.4179804807260911E-3</v>
      </c>
      <c r="Z44" s="138" t="s">
        <v>442</v>
      </c>
      <c r="AA44" s="138" t="s">
        <v>442</v>
      </c>
      <c r="AB44" s="138">
        <v>1.3468768769161745E-2</v>
      </c>
      <c r="AC44" s="138" t="s">
        <v>429</v>
      </c>
      <c r="AD44" s="138" t="s">
        <v>429</v>
      </c>
      <c r="AE44" s="55"/>
      <c r="AF44" s="147">
        <v>7291.3616119965236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1.3386282806424348</v>
      </c>
      <c r="F45" s="138">
        <v>3.2445976331360954E-2</v>
      </c>
      <c r="G45" s="138">
        <v>2.1506182715025213E-4</v>
      </c>
      <c r="H45" s="138" t="s">
        <v>442</v>
      </c>
      <c r="I45" s="138">
        <v>1.9838396956889267E-2</v>
      </c>
      <c r="J45" s="138">
        <v>1.9838396956889267E-2</v>
      </c>
      <c r="K45" s="138">
        <v>1.9838396956889267E-2</v>
      </c>
      <c r="L45" s="138">
        <v>6.1499030566356727E-3</v>
      </c>
      <c r="M45" s="138">
        <v>7.1195742349957722E-2</v>
      </c>
      <c r="N45" s="138">
        <v>2.4102725274725277E-3</v>
      </c>
      <c r="O45" s="138">
        <v>1.8540557903634828E-4</v>
      </c>
      <c r="P45" s="138">
        <v>5.5621673710904481E-4</v>
      </c>
      <c r="Q45" s="138">
        <v>7.4162231614539312E-4</v>
      </c>
      <c r="R45" s="138">
        <v>9.2702789518174142E-4</v>
      </c>
      <c r="S45" s="138">
        <v>1.631569095519865E-2</v>
      </c>
      <c r="T45" s="138">
        <v>1.8540557903634826E-2</v>
      </c>
      <c r="U45" s="138">
        <v>1.8540557903634828E-3</v>
      </c>
      <c r="V45" s="138">
        <v>2.2248669484361789E-2</v>
      </c>
      <c r="W45" s="138">
        <v>2.4102725274725277E-3</v>
      </c>
      <c r="X45" s="138">
        <v>3.7081115807269657E-5</v>
      </c>
      <c r="Y45" s="138">
        <v>1.8540557903634828E-4</v>
      </c>
      <c r="Z45" s="138">
        <v>1.8540557903634828E-4</v>
      </c>
      <c r="AA45" s="138">
        <v>1.8540557903634829E-5</v>
      </c>
      <c r="AB45" s="138">
        <v>4.2643283178360106E-4</v>
      </c>
      <c r="AC45" s="138">
        <v>1.4832446322907862E-3</v>
      </c>
      <c r="AD45" s="138">
        <v>7.0454120033812352E-4</v>
      </c>
      <c r="AE45" s="55"/>
      <c r="AF45" s="147">
        <v>802.95928740322574</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1.3670844258084043E-3</v>
      </c>
      <c r="J48" s="138">
        <v>1.3670844258084042E-2</v>
      </c>
      <c r="K48" s="138">
        <v>3.4177110645210111E-2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2.2497530000000001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2.8379318724087566</v>
      </c>
      <c r="AL52" s="45" t="s">
        <v>132</v>
      </c>
    </row>
    <row r="53" spans="1:38" s="2" customFormat="1" ht="26.25" customHeight="1" thickBot="1" x14ac:dyDescent="0.25">
      <c r="A53" s="65" t="s">
        <v>119</v>
      </c>
      <c r="B53" s="69" t="s">
        <v>133</v>
      </c>
      <c r="C53" s="71" t="s">
        <v>134</v>
      </c>
      <c r="D53" s="68"/>
      <c r="E53" s="138" t="s">
        <v>428</v>
      </c>
      <c r="F53" s="138">
        <v>1.0006080616510693</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0.54314340639093317</v>
      </c>
      <c r="AL53" s="45" t="s">
        <v>135</v>
      </c>
    </row>
    <row r="54" spans="1:38" s="2" customFormat="1" ht="37.5" customHeight="1" thickBot="1" x14ac:dyDescent="0.25">
      <c r="A54" s="65" t="s">
        <v>119</v>
      </c>
      <c r="B54" s="69" t="s">
        <v>136</v>
      </c>
      <c r="C54" s="71" t="s">
        <v>137</v>
      </c>
      <c r="D54" s="68"/>
      <c r="E54" s="138" t="s">
        <v>428</v>
      </c>
      <c r="F54" s="138">
        <v>0.32263068681737506</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190567.86317378349</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0.42553610233679995</v>
      </c>
      <c r="J57" s="138">
        <v>0.76596498420623993</v>
      </c>
      <c r="K57" s="138">
        <v>0.8510722046735999</v>
      </c>
      <c r="L57" s="138">
        <v>1.2766083070104E-2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3273.3546333599998</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5.3809714809972715E-3</v>
      </c>
      <c r="J58" s="138">
        <v>3.5873143206648486E-2</v>
      </c>
      <c r="K58" s="138">
        <v>7.1746286413296972E-2</v>
      </c>
      <c r="L58" s="138">
        <v>2.4752468812587454E-5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179.36571603324242</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0.263463593</v>
      </c>
      <c r="J60" s="138">
        <v>2.148608903</v>
      </c>
      <c r="K60" s="138">
        <v>6.8837904610000002</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97.554530999999997</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8.9577851848562651E-2</v>
      </c>
      <c r="J61" s="138">
        <v>0.8957785184856264</v>
      </c>
      <c r="K61" s="138">
        <v>2.988884294893392</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5899385.5457595242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3.1559999999999993E-8</v>
      </c>
      <c r="J62" s="138">
        <v>3.1559999999999994E-7</v>
      </c>
      <c r="K62" s="138">
        <v>6.3119999999999988E-7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52.599999999999994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1.6210819527000001E-2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9.2499999999999999E-2</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6.3688719999999994E-3</v>
      </c>
      <c r="J71" s="138">
        <v>5.0950975999999995E-2</v>
      </c>
      <c r="K71" s="138">
        <v>0.1592218</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1.2000000000000002E-7</v>
      </c>
      <c r="J73" s="138">
        <v>1.7000000000000001E-7</v>
      </c>
      <c r="K73" s="138">
        <v>2.0000000000000002E-7</v>
      </c>
      <c r="L73" s="138" t="s">
        <v>428</v>
      </c>
      <c r="M73" s="138" t="s">
        <v>428</v>
      </c>
      <c r="N73" s="138">
        <v>2.8399999999999996E-4</v>
      </c>
      <c r="O73" s="138">
        <v>2.8400000000000003E-5</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4.84E-4</v>
      </c>
      <c r="O80" s="138">
        <v>1.284E-4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11.372603899999998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5029.8999999999996</v>
      </c>
      <c r="AL82" s="45" t="s">
        <v>219</v>
      </c>
    </row>
    <row r="83" spans="1:38" s="2" customFormat="1" ht="26.25" customHeight="1" thickBot="1" x14ac:dyDescent="0.25">
      <c r="A83" s="65" t="s">
        <v>53</v>
      </c>
      <c r="B83" s="76" t="s">
        <v>211</v>
      </c>
      <c r="C83" s="77" t="s">
        <v>212</v>
      </c>
      <c r="D83" s="67"/>
      <c r="E83" s="138" t="s">
        <v>442</v>
      </c>
      <c r="F83" s="138">
        <v>3.04E-2</v>
      </c>
      <c r="G83" s="138" t="s">
        <v>442</v>
      </c>
      <c r="H83" s="138" t="s">
        <v>428</v>
      </c>
      <c r="I83" s="138">
        <v>0.19</v>
      </c>
      <c r="J83" s="138">
        <v>3.8</v>
      </c>
      <c r="K83" s="138">
        <v>28.5</v>
      </c>
      <c r="L83" s="138">
        <v>1.0829999999999999E-2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1.7264876520418959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1.069763629318891</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2.3255731072149808</v>
      </c>
      <c r="AL86" s="45" t="s">
        <v>219</v>
      </c>
    </row>
    <row r="87" spans="1:38" s="2" customFormat="1" ht="26.25" customHeight="1" thickBot="1" x14ac:dyDescent="0.25">
      <c r="A87" s="65" t="s">
        <v>208</v>
      </c>
      <c r="B87" s="71" t="s">
        <v>220</v>
      </c>
      <c r="C87" s="75" t="s">
        <v>221</v>
      </c>
      <c r="D87" s="67"/>
      <c r="E87" s="138" t="s">
        <v>428</v>
      </c>
      <c r="F87" s="138">
        <v>7.0361691094907475E-2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0.11242689278501951</v>
      </c>
      <c r="AL87" s="45" t="s">
        <v>219</v>
      </c>
    </row>
    <row r="88" spans="1:38" s="2" customFormat="1" ht="26.25" customHeight="1" thickBot="1" x14ac:dyDescent="0.25">
      <c r="A88" s="65" t="s">
        <v>208</v>
      </c>
      <c r="B88" s="71" t="s">
        <v>222</v>
      </c>
      <c r="C88" s="75" t="s">
        <v>223</v>
      </c>
      <c r="D88" s="67"/>
      <c r="E88" s="138" t="s">
        <v>442</v>
      </c>
      <c r="F88" s="138">
        <v>0.42491197262423802</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0.41064812700000003</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2.3098773964651</v>
      </c>
      <c r="G90" s="138" t="s">
        <v>428</v>
      </c>
      <c r="H90" s="138" t="s">
        <v>428</v>
      </c>
      <c r="I90" s="138">
        <v>2.7060000000000001E-2</v>
      </c>
      <c r="J90" s="138">
        <v>4.0590000000000001E-2</v>
      </c>
      <c r="K90" s="138">
        <v>4.9610000000000008E-2</v>
      </c>
      <c r="L90" s="138" t="s">
        <v>428</v>
      </c>
      <c r="M90" s="138" t="s">
        <v>428</v>
      </c>
      <c r="N90" s="138">
        <v>2.4666432890152684E-4</v>
      </c>
      <c r="O90" s="138">
        <v>3.3879196981655493E-2</v>
      </c>
      <c r="P90" s="138" t="s">
        <v>430</v>
      </c>
      <c r="Q90" s="138" t="s">
        <v>430</v>
      </c>
      <c r="R90" s="138">
        <v>0.14264925044907587</v>
      </c>
      <c r="S90" s="138">
        <v>5.7802665025719264</v>
      </c>
      <c r="T90" s="138">
        <v>0.23693148941776185</v>
      </c>
      <c r="U90" s="138">
        <v>3.3730604012437708E-2</v>
      </c>
      <c r="V90" s="138">
        <v>3.344827737092392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45.1</v>
      </c>
      <c r="AL90" s="148" t="s">
        <v>439</v>
      </c>
    </row>
    <row r="91" spans="1:38" s="2" customFormat="1" ht="26.25" customHeight="1" thickBot="1" x14ac:dyDescent="0.25">
      <c r="A91" s="65" t="s">
        <v>208</v>
      </c>
      <c r="B91" s="69" t="s">
        <v>404</v>
      </c>
      <c r="C91" s="71" t="s">
        <v>228</v>
      </c>
      <c r="D91" s="67"/>
      <c r="E91" s="138">
        <v>5.9859623909999998E-3</v>
      </c>
      <c r="F91" s="138">
        <v>1.608897917E-2</v>
      </c>
      <c r="G91" s="138">
        <v>2.8547607000000003E-5</v>
      </c>
      <c r="H91" s="138">
        <v>1.3795302387500001E-2</v>
      </c>
      <c r="I91" s="138">
        <v>9.0243550778999995E-2</v>
      </c>
      <c r="J91" s="138">
        <v>9.0697098522000003E-2</v>
      </c>
      <c r="K91" s="138">
        <v>9.0790776265500001E-2</v>
      </c>
      <c r="L91" s="138">
        <v>3.59010279E-2</v>
      </c>
      <c r="M91" s="138">
        <v>0.18322931355249999</v>
      </c>
      <c r="N91" s="138">
        <v>7.4110344000000005E-3</v>
      </c>
      <c r="O91" s="138">
        <v>1.7964504168000002E-2</v>
      </c>
      <c r="P91" s="138">
        <v>5.3881245000000009E-7</v>
      </c>
      <c r="Q91" s="138">
        <v>1.2572290500000002E-5</v>
      </c>
      <c r="R91" s="138">
        <v>1.4746446000000001E-4</v>
      </c>
      <c r="S91" s="138">
        <v>2.2147579350000002E-2</v>
      </c>
      <c r="T91" s="138">
        <v>9.2588424750000009E-3</v>
      </c>
      <c r="U91" s="138" t="s">
        <v>442</v>
      </c>
      <c r="V91" s="138">
        <v>1.1432997975000001E-2</v>
      </c>
      <c r="W91" s="138">
        <v>3.3241692500000003E-4</v>
      </c>
      <c r="X91" s="138">
        <v>7.5980857867500003E-3</v>
      </c>
      <c r="Y91" s="138">
        <v>3.7985634162499998E-3</v>
      </c>
      <c r="Z91" s="138">
        <v>3.7985634162499998E-3</v>
      </c>
      <c r="AA91" s="138">
        <v>3.7985634162499998E-3</v>
      </c>
      <c r="AB91" s="138">
        <v>1.8993776035499999E-2</v>
      </c>
      <c r="AC91" s="138" t="s">
        <v>442</v>
      </c>
      <c r="AD91" s="138" t="s">
        <v>442</v>
      </c>
      <c r="AE91" s="55"/>
      <c r="AF91" s="147" t="s">
        <v>428</v>
      </c>
      <c r="AG91" s="147" t="s">
        <v>428</v>
      </c>
      <c r="AH91" s="147" t="s">
        <v>428</v>
      </c>
      <c r="AI91" s="147" t="s">
        <v>428</v>
      </c>
      <c r="AJ91" s="147" t="s">
        <v>428</v>
      </c>
      <c r="AK91" s="147">
        <v>3324.1692499999999</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26.696534950089564</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2.3044688962659002E-8</v>
      </c>
      <c r="X98" s="138" t="s">
        <v>428</v>
      </c>
      <c r="Y98" s="138" t="s">
        <v>428</v>
      </c>
      <c r="Z98" s="138" t="s">
        <v>428</v>
      </c>
      <c r="AA98" s="138" t="s">
        <v>428</v>
      </c>
      <c r="AB98" s="138" t="s">
        <v>428</v>
      </c>
      <c r="AC98" s="138" t="s">
        <v>428</v>
      </c>
      <c r="AD98" s="138">
        <v>2.7598429895400002E-4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5.0491808897185568E-2</v>
      </c>
      <c r="F99" s="138">
        <v>11.827512047547478</v>
      </c>
      <c r="G99" s="138" t="s">
        <v>428</v>
      </c>
      <c r="H99" s="138">
        <v>15.485158687597615</v>
      </c>
      <c r="I99" s="138">
        <v>0.27605977756834349</v>
      </c>
      <c r="J99" s="138">
        <v>0.4238373230216701</v>
      </c>
      <c r="K99" s="138">
        <v>0.80504339386429657</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1511.85</v>
      </c>
      <c r="AL99" s="45" t="s">
        <v>245</v>
      </c>
    </row>
    <row r="100" spans="1:38" s="2" customFormat="1" ht="26.25" customHeight="1" thickBot="1" x14ac:dyDescent="0.25">
      <c r="A100" s="65" t="s">
        <v>243</v>
      </c>
      <c r="B100" s="65" t="s">
        <v>246</v>
      </c>
      <c r="C100" s="66" t="s">
        <v>408</v>
      </c>
      <c r="D100" s="79"/>
      <c r="E100" s="138">
        <v>0.52744374377788028</v>
      </c>
      <c r="F100" s="138">
        <v>25.476592125212452</v>
      </c>
      <c r="G100" s="138" t="s">
        <v>428</v>
      </c>
      <c r="H100" s="138">
        <v>32.27924000998437</v>
      </c>
      <c r="I100" s="138">
        <v>0.43863640164985163</v>
      </c>
      <c r="J100" s="138">
        <v>0.66903135275958048</v>
      </c>
      <c r="K100" s="138">
        <v>1.0550590316511246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5713.0619999999999</v>
      </c>
      <c r="AL100" s="45" t="s">
        <v>245</v>
      </c>
    </row>
    <row r="101" spans="1:38" s="2" customFormat="1" ht="26.25" customHeight="1" thickBot="1" x14ac:dyDescent="0.25">
      <c r="A101" s="65" t="s">
        <v>243</v>
      </c>
      <c r="B101" s="65" t="s">
        <v>247</v>
      </c>
      <c r="C101" s="66" t="s">
        <v>248</v>
      </c>
      <c r="D101" s="79"/>
      <c r="E101" s="138">
        <v>4.9293435186409627E-2</v>
      </c>
      <c r="F101" s="138">
        <v>0.20636689792774185</v>
      </c>
      <c r="G101" s="138" t="s">
        <v>428</v>
      </c>
      <c r="H101" s="138">
        <v>0.9843969464096306</v>
      </c>
      <c r="I101" s="138">
        <v>8.1357911218141402E-3</v>
      </c>
      <c r="J101" s="138">
        <v>2.6800253107152467E-2</v>
      </c>
      <c r="K101" s="138">
        <v>6.7000632767881152E-2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5310.9963829687931</v>
      </c>
      <c r="AL101" s="45" t="s">
        <v>245</v>
      </c>
    </row>
    <row r="102" spans="1:38" s="2" customFormat="1" ht="26.25" customHeight="1" thickBot="1" x14ac:dyDescent="0.25">
      <c r="A102" s="65" t="s">
        <v>243</v>
      </c>
      <c r="B102" s="65" t="s">
        <v>249</v>
      </c>
      <c r="C102" s="66" t="s">
        <v>386</v>
      </c>
      <c r="D102" s="79"/>
      <c r="E102" s="138">
        <v>2.4165285688285722E-3</v>
      </c>
      <c r="F102" s="138">
        <v>1.1084534044065186</v>
      </c>
      <c r="G102" s="138" t="s">
        <v>428</v>
      </c>
      <c r="H102" s="138">
        <v>4.8053600525109754</v>
      </c>
      <c r="I102" s="138">
        <v>8.4574000000000021E-3</v>
      </c>
      <c r="J102" s="138">
        <v>0.19181150000000002</v>
      </c>
      <c r="K102" s="138">
        <v>1.3197555000000001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1630.6</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1.0483968655425925E-3</v>
      </c>
      <c r="F104" s="138">
        <v>1.397843165199934E-3</v>
      </c>
      <c r="G104" s="138" t="s">
        <v>428</v>
      </c>
      <c r="H104" s="138">
        <v>1.4347507663238236E-2</v>
      </c>
      <c r="I104" s="138">
        <v>1.6205491726027401E-5</v>
      </c>
      <c r="J104" s="138">
        <v>5.3382796273972613E-5</v>
      </c>
      <c r="K104" s="138">
        <v>1.3345699068493153E-4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8.8000000000000007</v>
      </c>
      <c r="AL104" s="45" t="s">
        <v>245</v>
      </c>
    </row>
    <row r="105" spans="1:38" s="2" customFormat="1" ht="26.25" customHeight="1" thickBot="1" x14ac:dyDescent="0.25">
      <c r="A105" s="65" t="s">
        <v>243</v>
      </c>
      <c r="B105" s="65" t="s">
        <v>254</v>
      </c>
      <c r="C105" s="66" t="s">
        <v>255</v>
      </c>
      <c r="D105" s="79"/>
      <c r="E105" s="138">
        <v>3.2191542755270135E-2</v>
      </c>
      <c r="F105" s="138">
        <v>0.16277617808501849</v>
      </c>
      <c r="G105" s="138" t="s">
        <v>428</v>
      </c>
      <c r="H105" s="138">
        <v>0.7542068465951719</v>
      </c>
      <c r="I105" s="138">
        <v>6.0963287671232875E-3</v>
      </c>
      <c r="J105" s="138">
        <v>9.5799452054794506E-3</v>
      </c>
      <c r="K105" s="138">
        <v>2.0901698630136984E-2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88.3</v>
      </c>
      <c r="AL105" s="45" t="s">
        <v>245</v>
      </c>
    </row>
    <row r="106" spans="1:38" s="2" customFormat="1" ht="26.25" customHeight="1" thickBot="1" x14ac:dyDescent="0.25">
      <c r="A106" s="65" t="s">
        <v>243</v>
      </c>
      <c r="B106" s="65" t="s">
        <v>256</v>
      </c>
      <c r="C106" s="66" t="s">
        <v>257</v>
      </c>
      <c r="D106" s="79"/>
      <c r="E106" s="138">
        <v>2.485705453150684E-3</v>
      </c>
      <c r="F106" s="138">
        <v>1.0052341749380734E-2</v>
      </c>
      <c r="G106" s="138" t="s">
        <v>428</v>
      </c>
      <c r="H106" s="138">
        <v>5.8236912894716227E-2</v>
      </c>
      <c r="I106" s="138">
        <v>4.9315068493150684E-4</v>
      </c>
      <c r="J106" s="138">
        <v>7.8904109589041094E-4</v>
      </c>
      <c r="K106" s="138">
        <v>1.6767123287671232E-3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v>
      </c>
      <c r="AL106" s="45" t="s">
        <v>245</v>
      </c>
    </row>
    <row r="107" spans="1:38" s="2" customFormat="1" ht="26.25" customHeight="1" thickBot="1" x14ac:dyDescent="0.25">
      <c r="A107" s="65" t="s">
        <v>243</v>
      </c>
      <c r="B107" s="65" t="s">
        <v>258</v>
      </c>
      <c r="C107" s="66" t="s">
        <v>379</v>
      </c>
      <c r="D107" s="79"/>
      <c r="E107" s="138">
        <v>4.1815416839557938E-2</v>
      </c>
      <c r="F107" s="138">
        <v>0.61918411500000003</v>
      </c>
      <c r="G107" s="138" t="s">
        <v>428</v>
      </c>
      <c r="H107" s="138">
        <v>0.50996627928243488</v>
      </c>
      <c r="I107" s="138">
        <v>1.1257893E-2</v>
      </c>
      <c r="J107" s="138">
        <v>0.15010524</v>
      </c>
      <c r="K107" s="138">
        <v>0.71299988999999997</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3752.6309999999999</v>
      </c>
      <c r="AL107" s="45" t="s">
        <v>245</v>
      </c>
    </row>
    <row r="108" spans="1:38" s="2" customFormat="1" ht="26.25" customHeight="1" thickBot="1" x14ac:dyDescent="0.25">
      <c r="A108" s="65" t="s">
        <v>243</v>
      </c>
      <c r="B108" s="65" t="s">
        <v>259</v>
      </c>
      <c r="C108" s="66" t="s">
        <v>380</v>
      </c>
      <c r="D108" s="79"/>
      <c r="E108" s="138">
        <v>8.8309924812206425E-2</v>
      </c>
      <c r="F108" s="138">
        <v>1.4802654815999998</v>
      </c>
      <c r="G108" s="138" t="s">
        <v>428</v>
      </c>
      <c r="H108" s="138">
        <v>1.846634888959704</v>
      </c>
      <c r="I108" s="138">
        <v>2.741232373333333E-2</v>
      </c>
      <c r="J108" s="138">
        <v>0.27412323733333327</v>
      </c>
      <c r="K108" s="138">
        <v>0.54824647466666654</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13706.161866666665</v>
      </c>
      <c r="AL108" s="45" t="s">
        <v>245</v>
      </c>
    </row>
    <row r="109" spans="1:38" s="2" customFormat="1" ht="26.25" customHeight="1" thickBot="1" x14ac:dyDescent="0.25">
      <c r="A109" s="65" t="s">
        <v>243</v>
      </c>
      <c r="B109" s="65" t="s">
        <v>260</v>
      </c>
      <c r="C109" s="66" t="s">
        <v>381</v>
      </c>
      <c r="D109" s="79"/>
      <c r="E109" s="138">
        <v>3.1568590310399998E-2</v>
      </c>
      <c r="F109" s="138">
        <v>0.67225128299999992</v>
      </c>
      <c r="G109" s="138" t="s">
        <v>428</v>
      </c>
      <c r="H109" s="138">
        <v>0.90820405969920004</v>
      </c>
      <c r="I109" s="138">
        <v>2.7494939999999995E-2</v>
      </c>
      <c r="J109" s="138">
        <v>0.15122216999999999</v>
      </c>
      <c r="K109" s="138">
        <v>0.15122216999999999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1374.7469999999998</v>
      </c>
      <c r="AL109" s="45" t="s">
        <v>245</v>
      </c>
    </row>
    <row r="110" spans="1:38" s="2" customFormat="1" ht="26.25" customHeight="1" thickBot="1" x14ac:dyDescent="0.25">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25">
      <c r="A111" s="65" t="s">
        <v>243</v>
      </c>
      <c r="B111" s="65" t="s">
        <v>262</v>
      </c>
      <c r="C111" s="66" t="s">
        <v>376</v>
      </c>
      <c r="D111" s="79"/>
      <c r="E111" s="138">
        <v>2.4193629986569987E-3</v>
      </c>
      <c r="F111" s="138">
        <v>0.14299025490196082</v>
      </c>
      <c r="G111" s="138" t="s">
        <v>428</v>
      </c>
      <c r="H111" s="138">
        <v>8.5124619379886385E-2</v>
      </c>
      <c r="I111" s="138">
        <v>3.0929019607843137E-4</v>
      </c>
      <c r="J111" s="138">
        <v>5.9648823529411768E-4</v>
      </c>
      <c r="K111" s="138">
        <v>1.3255294117647059E-3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74.840522875817001</v>
      </c>
      <c r="AL111" s="45" t="s">
        <v>245</v>
      </c>
    </row>
    <row r="112" spans="1:38" s="2" customFormat="1" ht="26.25" customHeight="1" thickBot="1" x14ac:dyDescent="0.25">
      <c r="A112" s="65" t="s">
        <v>263</v>
      </c>
      <c r="B112" s="65" t="s">
        <v>264</v>
      </c>
      <c r="C112" s="66" t="s">
        <v>265</v>
      </c>
      <c r="D112" s="67"/>
      <c r="E112" s="138">
        <v>14.602031467687571</v>
      </c>
      <c r="F112" s="138" t="s">
        <v>428</v>
      </c>
      <c r="G112" s="138" t="s">
        <v>428</v>
      </c>
      <c r="H112" s="138">
        <v>17.176261200000003</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379517000</v>
      </c>
      <c r="AL112" s="45" t="s">
        <v>418</v>
      </c>
    </row>
    <row r="113" spans="1:38" s="2" customFormat="1" ht="26.25" customHeight="1" thickBot="1" x14ac:dyDescent="0.25">
      <c r="A113" s="65" t="s">
        <v>263</v>
      </c>
      <c r="B113" s="80" t="s">
        <v>266</v>
      </c>
      <c r="C113" s="81" t="s">
        <v>267</v>
      </c>
      <c r="D113" s="67"/>
      <c r="E113" s="138">
        <v>7.0100311663271482</v>
      </c>
      <c r="F113" s="138" t="s">
        <v>429</v>
      </c>
      <c r="G113" s="138" t="s">
        <v>428</v>
      </c>
      <c r="H113" s="138">
        <v>36.019171119836521</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182195.60778499648</v>
      </c>
      <c r="AL113" s="148" t="s">
        <v>435</v>
      </c>
    </row>
    <row r="114" spans="1:38" s="2" customFormat="1" ht="26.25" customHeight="1" thickBot="1" x14ac:dyDescent="0.25">
      <c r="A114" s="65" t="s">
        <v>263</v>
      </c>
      <c r="B114" s="80" t="s">
        <v>268</v>
      </c>
      <c r="C114" s="81" t="s">
        <v>387</v>
      </c>
      <c r="D114" s="67"/>
      <c r="E114" s="138">
        <v>0.11214588864383504</v>
      </c>
      <c r="F114" s="138" t="s">
        <v>442</v>
      </c>
      <c r="G114" s="138" t="s">
        <v>428</v>
      </c>
      <c r="H114" s="138">
        <v>0.37891750000000002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2914750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10.903954924833538</v>
      </c>
      <c r="F116" s="138" t="s">
        <v>429</v>
      </c>
      <c r="G116" s="138" t="s">
        <v>428</v>
      </c>
      <c r="H116" s="138">
        <v>12.553322619450322</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283401.40687721688</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4.1606024662011937E-2</v>
      </c>
      <c r="J119" s="138">
        <v>1.0369206165502982</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1592.2180000000001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8.0527999999999988E-3</v>
      </c>
      <c r="J120" s="138">
        <v>5.033E-2</v>
      </c>
      <c r="K120" s="138">
        <v>0.20132</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2013.2</v>
      </c>
      <c r="AL120" s="148" t="s">
        <v>434</v>
      </c>
    </row>
    <row r="121" spans="1:38" s="2" customFormat="1" ht="26.25" customHeight="1" thickBot="1" x14ac:dyDescent="0.25">
      <c r="A121" s="65" t="s">
        <v>263</v>
      </c>
      <c r="B121" s="65" t="s">
        <v>279</v>
      </c>
      <c r="C121" s="71" t="s">
        <v>280</v>
      </c>
      <c r="D121" s="68"/>
      <c r="E121" s="138" t="s">
        <v>442</v>
      </c>
      <c r="F121" s="138">
        <v>4.6844955920177327</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2.0559994349518589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0.23171037618797621</v>
      </c>
      <c r="G125" s="138" t="s">
        <v>428</v>
      </c>
      <c r="H125" s="138" t="s">
        <v>428</v>
      </c>
      <c r="I125" s="138">
        <v>1.17652623E-5</v>
      </c>
      <c r="J125" s="138">
        <v>7.8078558900000004E-5</v>
      </c>
      <c r="K125" s="138">
        <v>1.6507019529999998E-4</v>
      </c>
      <c r="L125" s="138" t="s">
        <v>442</v>
      </c>
      <c r="M125" s="138" t="s">
        <v>428</v>
      </c>
      <c r="N125" s="138" t="s">
        <v>428</v>
      </c>
      <c r="O125" s="138" t="s">
        <v>428</v>
      </c>
      <c r="P125" s="138">
        <v>2.1777741944994915E-2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356.5231</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5.9349333599999998E-2</v>
      </c>
      <c r="I126" s="138" t="s">
        <v>442</v>
      </c>
      <c r="J126" s="138" t="s">
        <v>442</v>
      </c>
      <c r="K126" s="138" t="s">
        <v>442</v>
      </c>
      <c r="L126" s="138" t="s">
        <v>442</v>
      </c>
      <c r="M126" s="138">
        <v>0.13848177840000001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4.8215292428160007E-2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8.309236020000001E-3</v>
      </c>
      <c r="F129" s="138">
        <v>7.0676260399999996E-2</v>
      </c>
      <c r="G129" s="138">
        <v>4.4888976199999994E-4</v>
      </c>
      <c r="H129" s="138" t="s">
        <v>442</v>
      </c>
      <c r="I129" s="138">
        <v>3.8203383999999997E-5</v>
      </c>
      <c r="J129" s="138">
        <v>6.6855921999999998E-5</v>
      </c>
      <c r="K129" s="138">
        <v>9.5508459999999999E-5</v>
      </c>
      <c r="L129" s="138">
        <v>1.3371184400000001E-6</v>
      </c>
      <c r="M129" s="138">
        <v>6.6855921999999998E-4</v>
      </c>
      <c r="N129" s="138">
        <v>1.24160998E-2</v>
      </c>
      <c r="O129" s="138">
        <v>9.5508460000000002E-4</v>
      </c>
      <c r="P129" s="138">
        <v>5.3484737599999999E-4</v>
      </c>
      <c r="Q129" s="138">
        <v>0.67499516830113471</v>
      </c>
      <c r="R129" s="138">
        <v>0.65234760960629679</v>
      </c>
      <c r="S129" s="138">
        <v>0.35991592254140514</v>
      </c>
      <c r="T129" s="138">
        <v>1.33711844E-3</v>
      </c>
      <c r="U129" s="138" t="s">
        <v>430</v>
      </c>
      <c r="V129" s="138" t="s">
        <v>442</v>
      </c>
      <c r="W129" s="138">
        <v>1.2381199999999998E-2</v>
      </c>
      <c r="X129" s="138">
        <v>1.4326269E-6</v>
      </c>
      <c r="Y129" s="138">
        <v>6.2080498999999999E-6</v>
      </c>
      <c r="Z129" s="138">
        <v>6.2080498999999999E-6</v>
      </c>
      <c r="AA129" s="138" t="s">
        <v>442</v>
      </c>
      <c r="AB129" s="138">
        <v>1.3848726700000001E-5</v>
      </c>
      <c r="AC129" s="138">
        <v>4.775423E-3</v>
      </c>
      <c r="AD129" s="138">
        <v>7.3254988820000005E-3</v>
      </c>
      <c r="AE129" s="55"/>
      <c r="AF129" s="147" t="s">
        <v>428</v>
      </c>
      <c r="AG129" s="147" t="s">
        <v>428</v>
      </c>
      <c r="AH129" s="147" t="s">
        <v>428</v>
      </c>
      <c r="AI129" s="147" t="s">
        <v>428</v>
      </c>
      <c r="AJ129" s="147" t="s">
        <v>428</v>
      </c>
      <c r="AK129" s="147">
        <v>9.5508459999999999</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6.8078999999999995E-3</v>
      </c>
      <c r="F133" s="138">
        <v>1.0727599999999999E-4</v>
      </c>
      <c r="G133" s="138">
        <v>9.3247600000000001E-4</v>
      </c>
      <c r="H133" s="138" t="s">
        <v>442</v>
      </c>
      <c r="I133" s="138">
        <v>2.8634439999999998E-4</v>
      </c>
      <c r="J133" s="138">
        <v>2.8634439999999998E-4</v>
      </c>
      <c r="K133" s="138">
        <v>3.1819712E-4</v>
      </c>
      <c r="L133" s="138" t="s">
        <v>442</v>
      </c>
      <c r="M133" s="138">
        <v>1.1552800000000003E-3</v>
      </c>
      <c r="N133" s="138">
        <v>2.4780755999999999E-4</v>
      </c>
      <c r="O133" s="138">
        <v>4.1507559999999999E-5</v>
      </c>
      <c r="P133" s="138">
        <v>1.2295480000000001E-2</v>
      </c>
      <c r="Q133" s="138">
        <v>1.1230972000000001E-4</v>
      </c>
      <c r="R133" s="138">
        <v>1.1189712E-4</v>
      </c>
      <c r="S133" s="138">
        <v>1.0257236E-4</v>
      </c>
      <c r="T133" s="138">
        <v>1.4300715999999999E-4</v>
      </c>
      <c r="U133" s="138">
        <v>1.6322455999999999E-4</v>
      </c>
      <c r="V133" s="138">
        <v>1.3213102400000001E-3</v>
      </c>
      <c r="W133" s="138">
        <v>2.22804E-4</v>
      </c>
      <c r="X133" s="138">
        <v>1.0892639999999999E-7</v>
      </c>
      <c r="Y133" s="138">
        <v>5.9496920000000001E-8</v>
      </c>
      <c r="Z133" s="138">
        <v>5.3142880000000003E-8</v>
      </c>
      <c r="AA133" s="138">
        <v>5.768148E-8</v>
      </c>
      <c r="AB133" s="138">
        <v>2.7924768000000002E-7</v>
      </c>
      <c r="AC133" s="138">
        <v>1.2377999999999998E-3</v>
      </c>
      <c r="AD133" s="138">
        <v>3.38332E-3</v>
      </c>
      <c r="AE133" s="55"/>
      <c r="AF133" s="147" t="s">
        <v>428</v>
      </c>
      <c r="AG133" s="147" t="s">
        <v>428</v>
      </c>
      <c r="AH133" s="147" t="s">
        <v>428</v>
      </c>
      <c r="AI133" s="147" t="s">
        <v>428</v>
      </c>
      <c r="AJ133" s="147" t="s">
        <v>428</v>
      </c>
      <c r="AK133" s="147">
        <v>8252</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0.48383999999999999</v>
      </c>
      <c r="X135" s="138">
        <v>1.443456E-4</v>
      </c>
      <c r="Y135" s="138">
        <v>6.5318400000000001E-4</v>
      </c>
      <c r="Z135" s="138">
        <v>6.5318400000000001E-4</v>
      </c>
      <c r="AA135" s="138" t="s">
        <v>442</v>
      </c>
      <c r="AB135" s="138">
        <v>1.4507135999999999E-3</v>
      </c>
      <c r="AC135" s="138" t="s">
        <v>442</v>
      </c>
      <c r="AD135" s="138">
        <v>0.82252800000000004</v>
      </c>
      <c r="AE135" s="55"/>
      <c r="AF135" s="147" t="s">
        <v>428</v>
      </c>
      <c r="AG135" s="147" t="s">
        <v>428</v>
      </c>
      <c r="AH135" s="147" t="s">
        <v>428</v>
      </c>
      <c r="AI135" s="147" t="s">
        <v>428</v>
      </c>
      <c r="AJ135" s="147" t="s">
        <v>428</v>
      </c>
      <c r="AK135" s="147">
        <v>1.6128</v>
      </c>
      <c r="AL135" s="148" t="s">
        <v>432</v>
      </c>
    </row>
    <row r="136" spans="1:38" s="2" customFormat="1" ht="26.25" customHeight="1" thickBot="1" x14ac:dyDescent="0.25">
      <c r="A136" s="65" t="s">
        <v>288</v>
      </c>
      <c r="B136" s="65" t="s">
        <v>313</v>
      </c>
      <c r="C136" s="66" t="s">
        <v>314</v>
      </c>
      <c r="D136" s="67"/>
      <c r="E136" s="138" t="s">
        <v>428</v>
      </c>
      <c r="F136" s="138">
        <v>5.3887189275000002E-3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0.25526757999999999</v>
      </c>
      <c r="J139" s="138">
        <v>0.25526757999999999</v>
      </c>
      <c r="K139" s="138">
        <v>0.25526757999999999</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3.1050979709796191</v>
      </c>
      <c r="X139" s="138">
        <v>1.385050078968641E-2</v>
      </c>
      <c r="Y139" s="138">
        <v>1.6084129206788641E-2</v>
      </c>
      <c r="Z139" s="138">
        <v>5.4509050198063951E-3</v>
      </c>
      <c r="AA139" s="138">
        <v>9.6383905017021279E-4</v>
      </c>
      <c r="AB139" s="138">
        <v>3.6349374066451653E-2</v>
      </c>
      <c r="AC139" s="138" t="s">
        <v>442</v>
      </c>
      <c r="AD139" s="138">
        <v>3.1178086822627922</v>
      </c>
      <c r="AE139" s="55"/>
      <c r="AF139" s="147" t="s">
        <v>428</v>
      </c>
      <c r="AG139" s="147" t="s">
        <v>428</v>
      </c>
      <c r="AH139" s="147" t="s">
        <v>428</v>
      </c>
      <c r="AI139" s="147" t="s">
        <v>428</v>
      </c>
      <c r="AJ139" s="147" t="s">
        <v>428</v>
      </c>
      <c r="AK139" s="147">
        <v>5.6644932454473418</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100.3873540264066</v>
      </c>
      <c r="F141" s="19">
        <f t="shared" ref="F141:AD141" si="0">SUM(F14:F140)</f>
        <v>112.77892751334609</v>
      </c>
      <c r="G141" s="19">
        <f t="shared" si="0"/>
        <v>10.919891593035603</v>
      </c>
      <c r="H141" s="19">
        <f t="shared" si="0"/>
        <v>124.80677020019152</v>
      </c>
      <c r="I141" s="19">
        <f t="shared" si="0"/>
        <v>12.783322231653491</v>
      </c>
      <c r="J141" s="19">
        <f t="shared" si="0"/>
        <v>22.778123867924805</v>
      </c>
      <c r="K141" s="19">
        <f t="shared" si="0"/>
        <v>58.311210971272203</v>
      </c>
      <c r="L141" s="19">
        <f t="shared" si="0"/>
        <v>1.7528494820692442</v>
      </c>
      <c r="M141" s="19">
        <f t="shared" si="0"/>
        <v>124.72202481453678</v>
      </c>
      <c r="N141" s="19">
        <f t="shared" si="0"/>
        <v>8.2405885481258316</v>
      </c>
      <c r="O141" s="19">
        <f t="shared" si="0"/>
        <v>0.25809647247315459</v>
      </c>
      <c r="P141" s="19">
        <f t="shared" si="0"/>
        <v>0.30113899974222991</v>
      </c>
      <c r="Q141" s="19">
        <f t="shared" si="0"/>
        <v>1.1372187923681221</v>
      </c>
      <c r="R141" s="19">
        <f>SUM(R14:R140)</f>
        <v>3.6191086290226053</v>
      </c>
      <c r="S141" s="19">
        <f t="shared" si="0"/>
        <v>50.671777391316844</v>
      </c>
      <c r="T141" s="19">
        <f t="shared" si="0"/>
        <v>4.8881272781265785</v>
      </c>
      <c r="U141" s="19">
        <f t="shared" si="0"/>
        <v>2.7231968940557767</v>
      </c>
      <c r="V141" s="19">
        <f t="shared" si="0"/>
        <v>27.473106836197125</v>
      </c>
      <c r="W141" s="19">
        <f t="shared" si="0"/>
        <v>18.019527629795299</v>
      </c>
      <c r="X141" s="19">
        <f t="shared" si="0"/>
        <v>3.199130769397867</v>
      </c>
      <c r="Y141" s="19">
        <f t="shared" si="0"/>
        <v>5.1986483243946759</v>
      </c>
      <c r="Z141" s="19">
        <f t="shared" si="0"/>
        <v>2.2227261903668891</v>
      </c>
      <c r="AA141" s="19">
        <f t="shared" si="0"/>
        <v>1.8030785619812537</v>
      </c>
      <c r="AB141" s="19">
        <f t="shared" si="0"/>
        <v>12.423583846140687</v>
      </c>
      <c r="AC141" s="19">
        <f t="shared" si="0"/>
        <v>2.3696195517570828</v>
      </c>
      <c r="AD141" s="19">
        <f t="shared" si="0"/>
        <v>7.0467660982828457</v>
      </c>
      <c r="AE141" s="56"/>
      <c r="AF141" s="145">
        <f>SUM(AF14:AF140)</f>
        <v>244769.90313753666</v>
      </c>
      <c r="AG141" s="145">
        <f t="shared" ref="AG141:AI141" si="1">SUM(AG14:AG140)</f>
        <v>36414.169034701619</v>
      </c>
      <c r="AH141" s="145">
        <f t="shared" si="1"/>
        <v>196062.29415602155</v>
      </c>
      <c r="AI141" s="145">
        <f t="shared" si="1"/>
        <v>18793.150780867767</v>
      </c>
      <c r="AJ141" s="145">
        <f>IF(SUM(AJ14:AJ140)=0, "NA",SUM(AJ14:AJ140))</f>
        <v>6144.2229862161175</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9.8739507933474773</v>
      </c>
      <c r="F143" s="139">
        <v>0.99376275235355249</v>
      </c>
      <c r="G143" s="139">
        <v>1.7563182753109627E-2</v>
      </c>
      <c r="H143" s="139">
        <v>0.40954924689511679</v>
      </c>
      <c r="I143" s="139">
        <v>0.12569404180994381</v>
      </c>
      <c r="J143" s="139">
        <v>0.12569404180994445</v>
      </c>
      <c r="K143" s="139">
        <v>0.12569404180994445</v>
      </c>
      <c r="L143" s="139">
        <v>7.956605241854052E-2</v>
      </c>
      <c r="M143" s="139">
        <v>15.021532719337467</v>
      </c>
      <c r="N143" s="139">
        <v>1.7039112951314763E-3</v>
      </c>
      <c r="O143" s="139">
        <v>1.642617525393989E-4</v>
      </c>
      <c r="P143" s="139">
        <v>1.0405185017008501E-2</v>
      </c>
      <c r="Q143" s="139">
        <v>2.7247101906145563E-4</v>
      </c>
      <c r="R143" s="139">
        <v>1.2397959304894022E-2</v>
      </c>
      <c r="S143" s="139">
        <v>8.4682348483178516E-3</v>
      </c>
      <c r="T143" s="139">
        <v>1.4978343004177278E-3</v>
      </c>
      <c r="U143" s="139">
        <v>2.1641853304411337E-4</v>
      </c>
      <c r="V143" s="139">
        <v>3.7273761367420166E-2</v>
      </c>
      <c r="W143" s="139">
        <v>0.29139860000000001</v>
      </c>
      <c r="X143" s="139">
        <v>4.3793107854900003E-2</v>
      </c>
      <c r="Y143" s="139">
        <v>4.5168315969900001E-2</v>
      </c>
      <c r="Z143" s="139">
        <v>3.3723158906099997E-2</v>
      </c>
      <c r="AA143" s="139">
        <v>3.97692447965E-2</v>
      </c>
      <c r="AB143" s="139">
        <v>0.16245382752740001</v>
      </c>
      <c r="AC143" s="139">
        <v>2.9139949999999997E-4</v>
      </c>
      <c r="AD143" s="139">
        <v>5.8319799999999997E-5</v>
      </c>
      <c r="AE143" s="58"/>
      <c r="AF143" s="144">
        <v>69608.149766521674</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7.5127446702030367</v>
      </c>
      <c r="F144" s="139">
        <v>0.18669193829993114</v>
      </c>
      <c r="G144" s="139">
        <v>6.8063537659834028E-3</v>
      </c>
      <c r="H144" s="139">
        <v>3.8027403307435856E-2</v>
      </c>
      <c r="I144" s="139">
        <v>0.1066991163753904</v>
      </c>
      <c r="J144" s="139">
        <v>0.10669911637539044</v>
      </c>
      <c r="K144" s="139">
        <v>0.10669911637539022</v>
      </c>
      <c r="L144" s="139">
        <v>7.595868492277727E-2</v>
      </c>
      <c r="M144" s="139">
        <v>0.7610101853259631</v>
      </c>
      <c r="N144" s="139">
        <v>2.4340769375974272E-4</v>
      </c>
      <c r="O144" s="139">
        <v>2.6023907287416588E-5</v>
      </c>
      <c r="P144" s="139">
        <v>2.7496993102460298E-3</v>
      </c>
      <c r="Q144" s="139">
        <v>5.1977135677072151E-5</v>
      </c>
      <c r="R144" s="139">
        <v>4.404486184181015E-3</v>
      </c>
      <c r="S144" s="139">
        <v>2.9537911924752231E-3</v>
      </c>
      <c r="T144" s="139">
        <v>1.051558126160818E-4</v>
      </c>
      <c r="U144" s="139">
        <v>5.1906456779311113E-5</v>
      </c>
      <c r="V144" s="139">
        <v>9.3410418533431735E-3</v>
      </c>
      <c r="W144" s="139">
        <v>0.139824</v>
      </c>
      <c r="X144" s="139">
        <v>1.45663308871E-2</v>
      </c>
      <c r="Y144" s="139">
        <v>1.6226969616300001E-2</v>
      </c>
      <c r="Z144" s="139">
        <v>1.2695357102699999E-2</v>
      </c>
      <c r="AA144" s="139">
        <v>1.3509635165900001E-2</v>
      </c>
      <c r="AB144" s="139">
        <v>5.6998292772000005E-2</v>
      </c>
      <c r="AC144" s="139">
        <v>1.3982360000000001E-4</v>
      </c>
      <c r="AD144" s="139">
        <v>2.79786E-5</v>
      </c>
      <c r="AE144" s="58"/>
      <c r="AF144" s="144">
        <v>22245.853344945634</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10.393680739207138</v>
      </c>
      <c r="F145" s="139">
        <v>0.25626765301674792</v>
      </c>
      <c r="G145" s="139">
        <v>1.1926164373207277E-2</v>
      </c>
      <c r="H145" s="139">
        <v>2.3176284383502624E-2</v>
      </c>
      <c r="I145" s="139">
        <v>0.16185971994482998</v>
      </c>
      <c r="J145" s="139">
        <v>0.16185971994483001</v>
      </c>
      <c r="K145" s="139">
        <v>0.16185971994483009</v>
      </c>
      <c r="L145" s="139">
        <v>0.10267573962527378</v>
      </c>
      <c r="M145" s="139">
        <v>3.1898947873508492</v>
      </c>
      <c r="N145" s="139">
        <v>4.2429187770581377E-4</v>
      </c>
      <c r="O145" s="139">
        <v>4.5399909319109089E-5</v>
      </c>
      <c r="P145" s="139">
        <v>4.8112538480314859E-3</v>
      </c>
      <c r="Q145" s="139">
        <v>9.0790726319865542E-5</v>
      </c>
      <c r="R145" s="139">
        <v>7.7154660120648689E-3</v>
      </c>
      <c r="S145" s="139">
        <v>5.1739257681199064E-3</v>
      </c>
      <c r="T145" s="139">
        <v>1.8173602205172589E-4</v>
      </c>
      <c r="U145" s="139">
        <v>9.0781634001512934E-5</v>
      </c>
      <c r="V145" s="139">
        <v>1.6340421350721744E-2</v>
      </c>
      <c r="W145" s="139">
        <v>0.10572809999999999</v>
      </c>
      <c r="X145" s="139">
        <v>3.7723380513000004E-3</v>
      </c>
      <c r="Y145" s="139">
        <v>2.2843602642699998E-2</v>
      </c>
      <c r="Z145" s="139">
        <v>2.55261541452E-2</v>
      </c>
      <c r="AA145" s="139">
        <v>5.8680814129999995E-3</v>
      </c>
      <c r="AB145" s="139">
        <v>5.8010176252200001E-2</v>
      </c>
      <c r="AC145" s="139">
        <v>8.4981200000000006E-5</v>
      </c>
      <c r="AD145" s="139">
        <v>1.7000999999999999E-5</v>
      </c>
      <c r="AE145" s="58"/>
      <c r="AF145" s="144">
        <v>38954.897221201252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1.804593153813314E-2</v>
      </c>
      <c r="F146" s="139">
        <v>0.11394207775906859</v>
      </c>
      <c r="G146" s="139">
        <v>3.4030079336888104E-5</v>
      </c>
      <c r="H146" s="139">
        <v>2.7465950540001683E-4</v>
      </c>
      <c r="I146" s="139">
        <v>2.9721403901399636E-3</v>
      </c>
      <c r="J146" s="139">
        <v>2.9721403901399632E-3</v>
      </c>
      <c r="K146" s="139">
        <v>2.9721403901399645E-3</v>
      </c>
      <c r="L146" s="139">
        <v>4.2670070654343722E-4</v>
      </c>
      <c r="M146" s="139">
        <v>0.63179468773156811</v>
      </c>
      <c r="N146" s="139">
        <v>1.113846603521414E-5</v>
      </c>
      <c r="O146" s="139">
        <v>5.6766019963036112E-5</v>
      </c>
      <c r="P146" s="139">
        <v>4.3022576883928101E-5</v>
      </c>
      <c r="Q146" s="139">
        <v>1.4835371339285554E-6</v>
      </c>
      <c r="R146" s="139">
        <v>2.660047859475891E-4</v>
      </c>
      <c r="S146" s="139">
        <v>9.5385912743578653E-3</v>
      </c>
      <c r="T146" s="139">
        <v>4.0144579722720244E-4</v>
      </c>
      <c r="U146" s="139">
        <v>5.6521384019145384E-5</v>
      </c>
      <c r="V146" s="139">
        <v>5.6699441817122075E-3</v>
      </c>
      <c r="W146" s="139">
        <v>2.2014000000000001E-3</v>
      </c>
      <c r="X146" s="139">
        <v>4.40690989E-5</v>
      </c>
      <c r="Y146" s="139">
        <v>5.4077150000000001E-5</v>
      </c>
      <c r="Z146" s="139">
        <v>3.4615121800000004E-5</v>
      </c>
      <c r="AA146" s="139">
        <v>5.9598152699999998E-5</v>
      </c>
      <c r="AB146" s="139">
        <v>1.9235952340000001E-4</v>
      </c>
      <c r="AC146" s="139">
        <v>2.2012000000000002E-6</v>
      </c>
      <c r="AD146" s="139">
        <v>7.7349999999999998E-7</v>
      </c>
      <c r="AE146" s="58"/>
      <c r="AF146" s="144">
        <v>218.37374468695398</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1.4656703168112919</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0.62875547239008533</v>
      </c>
      <c r="J148" s="139">
        <v>1.228983998434434</v>
      </c>
      <c r="K148" s="139">
        <v>1.5529087807503683</v>
      </c>
      <c r="L148" s="139">
        <v>0.13833295178376265</v>
      </c>
      <c r="M148" s="139" t="s">
        <v>428</v>
      </c>
      <c r="N148" s="139">
        <v>4.8852055032723767</v>
      </c>
      <c r="O148" s="139">
        <v>2.1143738429317695E-2</v>
      </c>
      <c r="P148" s="139" t="s">
        <v>428</v>
      </c>
      <c r="Q148" s="139">
        <v>5.5727650998415458E-2</v>
      </c>
      <c r="R148" s="139">
        <v>1.8260235006131535</v>
      </c>
      <c r="S148" s="139">
        <v>40.114275675050116</v>
      </c>
      <c r="T148" s="139">
        <v>0.27882572696104019</v>
      </c>
      <c r="U148" s="139">
        <v>3.1058175615007361E-2</v>
      </c>
      <c r="V148" s="139">
        <v>12.515825198836112</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48451.890876337784</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0.27352573177439726</v>
      </c>
      <c r="J149" s="139">
        <v>0.50652913291555046</v>
      </c>
      <c r="K149" s="139">
        <v>1.0130582658311009</v>
      </c>
      <c r="L149" s="139">
        <v>1.0738417617809673E-2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48451.890876337784</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97.996481321902905</v>
      </c>
      <c r="F152" s="13">
        <f t="shared" ref="F152:AD152" si="2">SUM(F$141, F$151, IF(AND(ISNUMBER(SEARCH($B$4,"AT|BE|CH|GB|IE|LT|LU|NL")),SUM(F$143:F$149)&gt;0),SUM(F$143:F$149)-SUM(F$27:F$33),0))</f>
        <v>112.71566516955214</v>
      </c>
      <c r="G152" s="13">
        <f t="shared" si="2"/>
        <v>10.917020420454667</v>
      </c>
      <c r="H152" s="13">
        <f t="shared" si="2"/>
        <v>124.79014178681567</v>
      </c>
      <c r="I152" s="13">
        <f t="shared" si="2"/>
        <v>12.684432601418457</v>
      </c>
      <c r="J152" s="13">
        <f t="shared" si="2"/>
        <v>22.618921975069401</v>
      </c>
      <c r="K152" s="13">
        <f t="shared" si="2"/>
        <v>58.091613634886485</v>
      </c>
      <c r="L152" s="13">
        <f t="shared" si="2"/>
        <v>1.7196970129051636</v>
      </c>
      <c r="M152" s="13">
        <f t="shared" si="2"/>
        <v>124.23474224903507</v>
      </c>
      <c r="N152" s="13">
        <f t="shared" si="2"/>
        <v>7.8883413473013677</v>
      </c>
      <c r="O152" s="13">
        <f t="shared" si="2"/>
        <v>0.25656175704658352</v>
      </c>
      <c r="P152" s="13">
        <f t="shared" si="2"/>
        <v>0.29996744201428321</v>
      </c>
      <c r="Q152" s="13">
        <f t="shared" si="2"/>
        <v>1.1331797831765915</v>
      </c>
      <c r="R152" s="13">
        <f t="shared" si="2"/>
        <v>3.4856107108070438</v>
      </c>
      <c r="S152" s="13">
        <f t="shared" si="2"/>
        <v>47.77862800457914</v>
      </c>
      <c r="T152" s="13">
        <f t="shared" si="2"/>
        <v>4.8679831305124326</v>
      </c>
      <c r="U152" s="13">
        <f t="shared" si="2"/>
        <v>2.7209401892274245</v>
      </c>
      <c r="V152" s="13">
        <f t="shared" si="2"/>
        <v>26.568572893713085</v>
      </c>
      <c r="W152" s="13">
        <f t="shared" si="2"/>
        <v>17.9798894297953</v>
      </c>
      <c r="X152" s="13">
        <f t="shared" si="2"/>
        <v>3.1939999153665668</v>
      </c>
      <c r="Y152" s="13">
        <f t="shared" si="2"/>
        <v>5.1916137143202761</v>
      </c>
      <c r="Z152" s="13">
        <f t="shared" si="2"/>
        <v>2.2166679292686893</v>
      </c>
      <c r="AA152" s="13">
        <f t="shared" si="2"/>
        <v>1.7982848663721538</v>
      </c>
      <c r="AB152" s="13">
        <f t="shared" si="2"/>
        <v>12.400566425327687</v>
      </c>
      <c r="AC152" s="13">
        <f t="shared" si="2"/>
        <v>2.3695817368570826</v>
      </c>
      <c r="AD152" s="13">
        <f t="shared" si="2"/>
        <v>7.0467585289828456</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v>-20.340149999999998</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64.532262966815381</v>
      </c>
      <c r="F154" s="13">
        <f>SUM(F$141, F$153, -1 * IF(OR($B$6=2005,$B$6&gt;=2020),SUM(F$99:F$122),0), IF(AND(ISNUMBER(SEARCH($B$4,"AT|BE|CH|GB|IE|LT|LU|NL")),SUM(F$143:F$149)&gt;0),SUM(F$143:F$149)-SUM(F$27:F$33),0))</f>
        <v>45.755046390938659</v>
      </c>
      <c r="G154" s="13">
        <f>SUM(G$141, G$153, IF(AND(ISNUMBER(SEARCH($B$4,"AT|BE|CH|GB|IE|LT|LU|NL")),SUM(G$143:G$149)&gt;0),SUM(G$143:G$149)-SUM(G$27:G$33),0))</f>
        <v>10.917020420454667</v>
      </c>
      <c r="H154" s="13">
        <f>SUM(H$141, H$153, IF(AND(ISNUMBER(SEARCH($B$4,"AT|BE|CH|GB|IE|LT|LU|NL")),SUM(H$143:H$149)&gt;0),SUM(H$143:H$149)-SUM(H$27:H$33),0))</f>
        <v>124.79014178681567</v>
      </c>
      <c r="I154" s="13">
        <f t="shared" ref="I154:AD154" si="3">SUM(I$141, I$153, IF(AND(ISNUMBER(SEARCH($B$4,"AT|BE|CH|GB|IE|LT|LU|NL")),SUM(I$143:I$149)&gt;0),SUM(I$143:I$149)-SUM(I$27:I$33),0))</f>
        <v>12.684432601418457</v>
      </c>
      <c r="J154" s="13">
        <f t="shared" si="3"/>
        <v>22.618921975069401</v>
      </c>
      <c r="K154" s="13">
        <f t="shared" si="3"/>
        <v>58.091613634886485</v>
      </c>
      <c r="L154" s="13">
        <f t="shared" si="3"/>
        <v>1.7196970129051636</v>
      </c>
      <c r="M154" s="13">
        <f t="shared" si="3"/>
        <v>124.23474224903507</v>
      </c>
      <c r="N154" s="13">
        <f t="shared" si="3"/>
        <v>7.8883413473013677</v>
      </c>
      <c r="O154" s="13">
        <f t="shared" si="3"/>
        <v>0.25656175704658352</v>
      </c>
      <c r="P154" s="13">
        <f t="shared" si="3"/>
        <v>0.29996744201428321</v>
      </c>
      <c r="Q154" s="13">
        <f t="shared" si="3"/>
        <v>1.1331797831765915</v>
      </c>
      <c r="R154" s="13">
        <f t="shared" si="3"/>
        <v>3.4856107108070438</v>
      </c>
      <c r="S154" s="13">
        <f t="shared" si="3"/>
        <v>47.77862800457914</v>
      </c>
      <c r="T154" s="13">
        <f t="shared" si="3"/>
        <v>4.8679831305124326</v>
      </c>
      <c r="U154" s="13">
        <f t="shared" si="3"/>
        <v>2.7209401892274245</v>
      </c>
      <c r="V154" s="13">
        <f t="shared" si="3"/>
        <v>26.568572893713085</v>
      </c>
      <c r="W154" s="13">
        <f t="shared" si="3"/>
        <v>17.9798894297953</v>
      </c>
      <c r="X154" s="13">
        <f t="shared" si="3"/>
        <v>3.1939999153665668</v>
      </c>
      <c r="Y154" s="13">
        <f t="shared" si="3"/>
        <v>5.1916137143202761</v>
      </c>
      <c r="Z154" s="13">
        <f t="shared" si="3"/>
        <v>2.2166679292686893</v>
      </c>
      <c r="AA154" s="13">
        <f t="shared" si="3"/>
        <v>1.7982848663721538</v>
      </c>
      <c r="AB154" s="13">
        <f t="shared" si="3"/>
        <v>12.400566425327687</v>
      </c>
      <c r="AC154" s="13">
        <f t="shared" si="3"/>
        <v>2.3695817368570826</v>
      </c>
      <c r="AD154" s="13">
        <f t="shared" si="3"/>
        <v>7.0467585289828456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4.4457423812252959</v>
      </c>
      <c r="F157" s="141">
        <v>0.10658739883077958</v>
      </c>
      <c r="G157" s="141">
        <v>0.28129179035710927</v>
      </c>
      <c r="H157" s="141" t="s">
        <v>442</v>
      </c>
      <c r="I157" s="141">
        <v>5.4858579907095167E-2</v>
      </c>
      <c r="J157" s="141">
        <v>5.4858579907095167E-2</v>
      </c>
      <c r="K157" s="141">
        <v>5.4858579907095167E-2</v>
      </c>
      <c r="L157" s="141">
        <v>2.6332118355405679E-2</v>
      </c>
      <c r="M157" s="141">
        <v>1.0001907297971169</v>
      </c>
      <c r="N157" s="141">
        <v>1.1814138468526742E-3</v>
      </c>
      <c r="O157" s="141">
        <v>8.8606038513950558E-5</v>
      </c>
      <c r="P157" s="141">
        <v>1.772120770279011E-3</v>
      </c>
      <c r="Q157" s="141">
        <v>4.4303019256975275E-4</v>
      </c>
      <c r="R157" s="141">
        <v>2.9535346171316859E-3</v>
      </c>
      <c r="S157" s="141">
        <v>3.2488880788448539E-3</v>
      </c>
      <c r="T157" s="141">
        <v>1.1814138468526742E-4</v>
      </c>
      <c r="U157" s="141">
        <v>1.624444039422427E-3</v>
      </c>
      <c r="V157" s="141">
        <v>0.42826251948409438</v>
      </c>
      <c r="W157" s="141" t="s">
        <v>442</v>
      </c>
      <c r="X157" s="141" t="s">
        <v>442</v>
      </c>
      <c r="Y157" s="141" t="s">
        <v>442</v>
      </c>
      <c r="Z157" s="141" t="s">
        <v>442</v>
      </c>
      <c r="AA157" s="141" t="s">
        <v>442</v>
      </c>
      <c r="AB157" s="141" t="s">
        <v>442</v>
      </c>
      <c r="AC157" s="141" t="s">
        <v>442</v>
      </c>
      <c r="AD157" s="141" t="s">
        <v>442</v>
      </c>
      <c r="AE157" s="58"/>
      <c r="AF157" s="142">
        <v>14767.673085658427</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4.2348937026000004E-2</v>
      </c>
      <c r="F158" s="141">
        <v>1.7363606774999998E-3</v>
      </c>
      <c r="G158" s="141">
        <v>2.3565996120000002E-3</v>
      </c>
      <c r="H158" s="141" t="s">
        <v>442</v>
      </c>
      <c r="I158" s="141">
        <v>2.0393843699999996E-4</v>
      </c>
      <c r="J158" s="141">
        <v>2.0393843699999996E-4</v>
      </c>
      <c r="K158" s="141">
        <v>2.0393843699999996E-4</v>
      </c>
      <c r="L158" s="141">
        <v>9.7890449759999981E-5</v>
      </c>
      <c r="M158" s="141">
        <v>5.2610435365000006E-2</v>
      </c>
      <c r="N158" s="141">
        <v>9.9158617320827508E-6</v>
      </c>
      <c r="O158" s="141">
        <v>7.4368962990620629E-7</v>
      </c>
      <c r="P158" s="141">
        <v>1.4873792598124126E-5</v>
      </c>
      <c r="Q158" s="141">
        <v>3.7184481495310315E-6</v>
      </c>
      <c r="R158" s="141">
        <v>2.4789654330206879E-5</v>
      </c>
      <c r="S158" s="141">
        <v>2.7268619763227565E-5</v>
      </c>
      <c r="T158" s="141">
        <v>9.9158617320827512E-7</v>
      </c>
      <c r="U158" s="141">
        <v>1.3634309881613783E-5</v>
      </c>
      <c r="V158" s="141">
        <v>3.5944998778799971E-3</v>
      </c>
      <c r="W158" s="141" t="s">
        <v>442</v>
      </c>
      <c r="X158" s="141" t="s">
        <v>442</v>
      </c>
      <c r="Y158" s="141" t="s">
        <v>442</v>
      </c>
      <c r="Z158" s="141" t="s">
        <v>442</v>
      </c>
      <c r="AA158" s="141" t="s">
        <v>442</v>
      </c>
      <c r="AB158" s="141" t="s">
        <v>442</v>
      </c>
      <c r="AC158" s="141" t="s">
        <v>442</v>
      </c>
      <c r="AD158" s="141" t="s">
        <v>442</v>
      </c>
      <c r="AE158" s="58"/>
      <c r="AF158" s="143">
        <v>123.94827165103439</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7.8638489609408584</v>
      </c>
      <c r="F159" s="141">
        <v>0.26221284218316454</v>
      </c>
      <c r="G159" s="141">
        <v>0.27189397382675962</v>
      </c>
      <c r="H159" s="141" t="s">
        <v>442</v>
      </c>
      <c r="I159" s="141">
        <v>0.12329486459069573</v>
      </c>
      <c r="J159" s="141">
        <v>0.14496176293694057</v>
      </c>
      <c r="K159" s="141">
        <v>0.14496176293694057</v>
      </c>
      <c r="L159" s="141">
        <v>4.4938146510451575E-2</v>
      </c>
      <c r="M159" s="141">
        <v>0.57542822468217347</v>
      </c>
      <c r="N159" s="141">
        <v>2.0067390203017323E-2</v>
      </c>
      <c r="O159" s="141">
        <v>1.6084061998844269E-3</v>
      </c>
      <c r="P159" s="141">
        <v>4.404273401913167E-3</v>
      </c>
      <c r="Q159" s="141">
        <v>1.2747802765639403E-2</v>
      </c>
      <c r="R159" s="141">
        <v>1.4566681564393886E-2</v>
      </c>
      <c r="S159" s="141">
        <v>0.13617269431864312</v>
      </c>
      <c r="T159" s="141">
        <v>0.47654951829352743</v>
      </c>
      <c r="U159" s="141">
        <v>1.6189298298279298E-2</v>
      </c>
      <c r="V159" s="141">
        <v>0.18038038805392781</v>
      </c>
      <c r="W159" s="141">
        <v>2.3119242886633144E-2</v>
      </c>
      <c r="X159" s="141">
        <v>3.3220486992038823E-4</v>
      </c>
      <c r="Y159" s="141">
        <v>1.7136424993194552E-3</v>
      </c>
      <c r="Z159" s="141">
        <v>1.6084061998844269E-3</v>
      </c>
      <c r="AA159" s="141">
        <v>2.3450602959296246E-4</v>
      </c>
      <c r="AB159" s="141">
        <v>3.8887595987172328E-3</v>
      </c>
      <c r="AC159" s="141" t="s">
        <v>442</v>
      </c>
      <c r="AD159" s="141">
        <v>1.1310616751651218E-2</v>
      </c>
      <c r="AE159" s="58"/>
      <c r="AF159" s="143">
        <v>6488.1573017755836</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0.15325696464252675</v>
      </c>
      <c r="X163" s="22">
        <v>1.1034501454261927</v>
      </c>
      <c r="Y163" s="22">
        <v>0.72030773381987567</v>
      </c>
      <c r="Z163" s="22">
        <v>0.35249101867781157</v>
      </c>
      <c r="AA163" s="22">
        <v>0.41379380453482223</v>
      </c>
      <c r="AB163" s="22">
        <v>2.5900427024587023</v>
      </c>
      <c r="AC163" s="22" t="s">
        <v>442</v>
      </c>
      <c r="AD163" s="22">
        <v>4.4444519746332754E-2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F0B6-6D7B-4C3E-B836-F9DFC4592D23}">
  <dimension ref="A1:AL170"/>
  <sheetViews>
    <sheetView zoomScale="75" zoomScaleNormal="75" workbookViewId="0">
      <pane xSplit="4" ySplit="13" topLeftCell="E146"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2021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2021</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8.5254402452014091</v>
      </c>
      <c r="F14" s="138">
        <v>0.30437543625568714</v>
      </c>
      <c r="G14" s="138">
        <v>3.0630407175023495</v>
      </c>
      <c r="H14" s="138" t="s">
        <v>442</v>
      </c>
      <c r="I14" s="138">
        <v>0.53632987915068031</v>
      </c>
      <c r="J14" s="138">
        <v>0.72354690705683411</v>
      </c>
      <c r="K14" s="138">
        <v>0.91932086194509588</v>
      </c>
      <c r="L14" s="138">
        <v>1.9509685972023634E-2</v>
      </c>
      <c r="M14" s="138">
        <v>12.649866241348912</v>
      </c>
      <c r="N14" s="138">
        <v>0.44597901131223755</v>
      </c>
      <c r="O14" s="138">
        <v>5.9506641557173744E-2</v>
      </c>
      <c r="P14" s="138">
        <v>7.2547016681524509E-2</v>
      </c>
      <c r="Q14" s="138">
        <v>0.35088707139342556</v>
      </c>
      <c r="R14" s="138">
        <v>0.23887450262375706</v>
      </c>
      <c r="S14" s="138">
        <v>0.39566113931405683</v>
      </c>
      <c r="T14" s="138">
        <v>3.7525819337800987</v>
      </c>
      <c r="U14" s="138">
        <v>0.82550175711236529</v>
      </c>
      <c r="V14" s="138">
        <v>2.5239057281810817</v>
      </c>
      <c r="W14" s="138">
        <v>0.55941242276467851</v>
      </c>
      <c r="X14" s="138">
        <v>4.590013692059294E-3</v>
      </c>
      <c r="Y14" s="138">
        <v>1.8893829039525508E-3</v>
      </c>
      <c r="Z14" s="138">
        <v>1.5533699634792525E-3</v>
      </c>
      <c r="AA14" s="138">
        <v>3.397626326893129E-4</v>
      </c>
      <c r="AB14" s="138">
        <v>8.3725291921804106E-3</v>
      </c>
      <c r="AC14" s="138">
        <v>0.38519507772938139</v>
      </c>
      <c r="AD14" s="138">
        <v>1.4340713139152217E-2</v>
      </c>
      <c r="AE14" s="55"/>
      <c r="AF14" s="147">
        <v>15049.597392300244</v>
      </c>
      <c r="AG14" s="147">
        <v>30950.47538860131</v>
      </c>
      <c r="AH14" s="147">
        <v>88655.289289278779</v>
      </c>
      <c r="AI14" s="147">
        <v>4050.3610067733925</v>
      </c>
      <c r="AJ14" s="147">
        <v>3727.9360302483924</v>
      </c>
      <c r="AK14" s="147" t="s">
        <v>428</v>
      </c>
      <c r="AL14" s="45" t="s">
        <v>49</v>
      </c>
    </row>
    <row r="15" spans="1:38" s="1" customFormat="1" ht="26.25" customHeight="1" thickBot="1" x14ac:dyDescent="0.25">
      <c r="A15" s="65" t="s">
        <v>53</v>
      </c>
      <c r="B15" s="65" t="s">
        <v>54</v>
      </c>
      <c r="C15" s="66" t="s">
        <v>55</v>
      </c>
      <c r="D15" s="67"/>
      <c r="E15" s="138">
        <v>0.30589999999999995</v>
      </c>
      <c r="F15" s="138">
        <v>1.4304314096042398E-2</v>
      </c>
      <c r="G15" s="138">
        <v>3.7013000000000004E-2</v>
      </c>
      <c r="H15" s="138" t="s">
        <v>442</v>
      </c>
      <c r="I15" s="138">
        <v>3.9166270808242316E-3</v>
      </c>
      <c r="J15" s="138">
        <v>3.9781191062408395E-3</v>
      </c>
      <c r="K15" s="138">
        <v>4.0603792888790754E-3</v>
      </c>
      <c r="L15" s="138">
        <v>6.8828969770729994E-4</v>
      </c>
      <c r="M15" s="138">
        <v>1.0366999999999999E-2</v>
      </c>
      <c r="N15" s="138">
        <v>6.8047268115776433E-3</v>
      </c>
      <c r="O15" s="138">
        <v>9.1476244294403201E-3</v>
      </c>
      <c r="P15" s="138">
        <v>1.7201321284496182E-3</v>
      </c>
      <c r="Q15" s="138">
        <v>1.67587243551845E-3</v>
      </c>
      <c r="R15" s="138">
        <v>2.7873157961455206E-2</v>
      </c>
      <c r="S15" s="138">
        <v>1.3759094820619803E-2</v>
      </c>
      <c r="T15" s="138">
        <v>3.0702343821903611E-2</v>
      </c>
      <c r="U15" s="138">
        <v>6.6790863869304398E-3</v>
      </c>
      <c r="V15" s="138">
        <v>7.078627099443735E-2</v>
      </c>
      <c r="W15" s="138" t="s">
        <v>430</v>
      </c>
      <c r="X15" s="138">
        <v>2.7837582599238214E-6</v>
      </c>
      <c r="Y15" s="138">
        <v>4.7436239406773627E-6</v>
      </c>
      <c r="Z15" s="138">
        <v>2.6256374619012424E-6</v>
      </c>
      <c r="AA15" s="138">
        <v>2.6256374619012424E-6</v>
      </c>
      <c r="AB15" s="138">
        <v>1.2778657124403669E-5</v>
      </c>
      <c r="AC15" s="138" t="s">
        <v>428</v>
      </c>
      <c r="AD15" s="138" t="s">
        <v>428</v>
      </c>
      <c r="AE15" s="55"/>
      <c r="AF15" s="147">
        <v>4186.5390973614403</v>
      </c>
      <c r="AG15" s="147" t="s">
        <v>430</v>
      </c>
      <c r="AH15" s="147">
        <v>1376.7611973640319</v>
      </c>
      <c r="AI15" s="147" t="s">
        <v>430</v>
      </c>
      <c r="AJ15" s="147" t="s">
        <v>430</v>
      </c>
      <c r="AK15" s="147" t="s">
        <v>428</v>
      </c>
      <c r="AL15" s="45" t="s">
        <v>49</v>
      </c>
    </row>
    <row r="16" spans="1:38" s="1" customFormat="1" ht="26.25" customHeight="1" thickBot="1" x14ac:dyDescent="0.25">
      <c r="A16" s="65" t="s">
        <v>53</v>
      </c>
      <c r="B16" s="65" t="s">
        <v>56</v>
      </c>
      <c r="C16" s="66" t="s">
        <v>57</v>
      </c>
      <c r="D16" s="67"/>
      <c r="E16" s="138">
        <v>0.13820613961826053</v>
      </c>
      <c r="F16" s="138">
        <v>7.3302304754462575E-4</v>
      </c>
      <c r="G16" s="138">
        <v>0.11404419399978054</v>
      </c>
      <c r="H16" s="138" t="s">
        <v>442</v>
      </c>
      <c r="I16" s="138">
        <v>3.555710159034485E-2</v>
      </c>
      <c r="J16" s="138">
        <v>5.1055784632360018E-2</v>
      </c>
      <c r="K16" s="138">
        <v>5.3008837544589758E-2</v>
      </c>
      <c r="L16" s="138">
        <v>1.3462142881468992E-4</v>
      </c>
      <c r="M16" s="138">
        <v>0.2485030516122646</v>
      </c>
      <c r="N16" s="138">
        <v>1.8373183611779229E-2</v>
      </c>
      <c r="O16" s="138">
        <v>1.0392106295260002E-3</v>
      </c>
      <c r="P16" s="138">
        <v>1.9389995785794003E-2</v>
      </c>
      <c r="Q16" s="138">
        <v>7.1262647091799997E-3</v>
      </c>
      <c r="R16" s="138">
        <v>3.9043337986200007E-3</v>
      </c>
      <c r="S16" s="138">
        <v>1.6280959993768003E-2</v>
      </c>
      <c r="T16" s="138">
        <v>7.8407994695680015E-3</v>
      </c>
      <c r="U16" s="138">
        <v>1.8741996890360001E-3</v>
      </c>
      <c r="V16" s="138">
        <v>2.9866535970160001E-2</v>
      </c>
      <c r="W16" s="138">
        <v>1.6906747906385695E-2</v>
      </c>
      <c r="X16" s="138">
        <v>2.2015964018960001E-7</v>
      </c>
      <c r="Y16" s="138">
        <v>2.6040991636451999E-7</v>
      </c>
      <c r="Z16" s="138">
        <v>2.9939665852840004E-8</v>
      </c>
      <c r="AA16" s="138">
        <v>2.9120838159638974E-8</v>
      </c>
      <c r="AB16" s="138">
        <v>5.3963006056659905E-7</v>
      </c>
      <c r="AC16" s="138">
        <v>3.7909093068000002E-9</v>
      </c>
      <c r="AD16" s="138">
        <v>2.2400827722000007E-9</v>
      </c>
      <c r="AE16" s="55"/>
      <c r="AF16" s="147">
        <v>0.37968981138713404</v>
      </c>
      <c r="AG16" s="147">
        <v>646.27575484000022</v>
      </c>
      <c r="AH16" s="147">
        <v>82.954215255198463</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3.0461420723585868E-6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1.2140285295099038</v>
      </c>
      <c r="F18" s="138">
        <v>0.5543806645061351</v>
      </c>
      <c r="G18" s="138">
        <v>1.4024516649124153E-2</v>
      </c>
      <c r="H18" s="138" t="s">
        <v>442</v>
      </c>
      <c r="I18" s="138">
        <v>2.0578753607997453E-2</v>
      </c>
      <c r="J18" s="138">
        <v>2.1128853347964577E-2</v>
      </c>
      <c r="K18" s="138">
        <v>2.1788973035925124E-2</v>
      </c>
      <c r="L18" s="138">
        <v>1.7671212981034822E-3</v>
      </c>
      <c r="M18" s="138">
        <v>0.70201529730059897</v>
      </c>
      <c r="N18" s="138">
        <v>1.7608795867177672E-3</v>
      </c>
      <c r="O18" s="138">
        <v>3.3051836847179646E-5</v>
      </c>
      <c r="P18" s="138">
        <v>1.300106508671884E-2</v>
      </c>
      <c r="Q18" s="138">
        <v>1.1511466456589439E-4</v>
      </c>
      <c r="R18" s="138">
        <v>1.4089176474702577E-3</v>
      </c>
      <c r="S18" s="138">
        <v>7.9227608818354235E-4</v>
      </c>
      <c r="T18" s="138">
        <v>2.8605848791444854E-2</v>
      </c>
      <c r="U18" s="138">
        <v>1.395693041137488E-5</v>
      </c>
      <c r="V18" s="138">
        <v>9.1735101492642637E-4</v>
      </c>
      <c r="W18" s="138">
        <v>1.5402792719079462E-4</v>
      </c>
      <c r="X18" s="138">
        <v>2.0903790118750697E-4</v>
      </c>
      <c r="Y18" s="138">
        <v>1.650299219901371E-3</v>
      </c>
      <c r="Z18" s="138">
        <v>1.8703391158882203E-4</v>
      </c>
      <c r="AA18" s="138">
        <v>1.6502992199013709E-4</v>
      </c>
      <c r="AB18" s="138">
        <v>2.2114009546678371E-3</v>
      </c>
      <c r="AC18" s="138" t="s">
        <v>430</v>
      </c>
      <c r="AD18" s="138" t="s">
        <v>430</v>
      </c>
      <c r="AE18" s="55"/>
      <c r="AF18" s="147">
        <v>160.9431089688899</v>
      </c>
      <c r="AG18" s="147" t="s">
        <v>430</v>
      </c>
      <c r="AH18" s="147">
        <v>24004.749231468049</v>
      </c>
      <c r="AI18" s="147" t="s">
        <v>430</v>
      </c>
      <c r="AJ18" s="147" t="s">
        <v>430</v>
      </c>
      <c r="AK18" s="147" t="s">
        <v>428</v>
      </c>
      <c r="AL18" s="45" t="s">
        <v>49</v>
      </c>
    </row>
    <row r="19" spans="1:38" s="2" customFormat="1" ht="26.25" customHeight="1" thickBot="1" x14ac:dyDescent="0.25">
      <c r="A19" s="65" t="s">
        <v>53</v>
      </c>
      <c r="B19" s="65" t="s">
        <v>62</v>
      </c>
      <c r="C19" s="66" t="s">
        <v>63</v>
      </c>
      <c r="D19" s="67"/>
      <c r="E19" s="138">
        <v>0.52761573118781324</v>
      </c>
      <c r="F19" s="138">
        <v>0.15367651964145887</v>
      </c>
      <c r="G19" s="138">
        <v>0.30208683925754021</v>
      </c>
      <c r="H19" s="138">
        <v>3.8554690731471175E-6</v>
      </c>
      <c r="I19" s="138">
        <v>1.4203349949137927E-2</v>
      </c>
      <c r="J19" s="138">
        <v>1.6865876317536249E-2</v>
      </c>
      <c r="K19" s="138">
        <v>2.0071831788654813E-2</v>
      </c>
      <c r="L19" s="138">
        <v>2.7425237761295367E-3</v>
      </c>
      <c r="M19" s="138">
        <v>0.20891529426548999</v>
      </c>
      <c r="N19" s="138">
        <v>8.6464876216004356E-3</v>
      </c>
      <c r="O19" s="138">
        <v>2.0670893855492958E-4</v>
      </c>
      <c r="P19" s="138">
        <v>3.5157140845603393E-3</v>
      </c>
      <c r="Q19" s="138">
        <v>1.1720874535510106E-3</v>
      </c>
      <c r="R19" s="138">
        <v>6.9486059220681511E-3</v>
      </c>
      <c r="S19" s="138">
        <v>3.8560990132895752E-3</v>
      </c>
      <c r="T19" s="138">
        <v>0.13803990288946</v>
      </c>
      <c r="U19" s="138">
        <v>4.2638588914149675E-4</v>
      </c>
      <c r="V19" s="138">
        <v>1.0568186546528264E-2</v>
      </c>
      <c r="W19" s="138">
        <v>7.4280855480032652E-4</v>
      </c>
      <c r="X19" s="138">
        <v>1.0080973243718717E-3</v>
      </c>
      <c r="Y19" s="138">
        <v>7.9586630871463556E-3</v>
      </c>
      <c r="Z19" s="138">
        <v>9.0198181654325364E-4</v>
      </c>
      <c r="AA19" s="138">
        <v>7.9586630871463556E-4</v>
      </c>
      <c r="AB19" s="138">
        <v>1.0664608536776116E-2</v>
      </c>
      <c r="AC19" s="138" t="s">
        <v>430</v>
      </c>
      <c r="AD19" s="138" t="s">
        <v>430</v>
      </c>
      <c r="AE19" s="55"/>
      <c r="AF19" s="147">
        <v>616.16872778829315</v>
      </c>
      <c r="AG19" s="147" t="s">
        <v>430</v>
      </c>
      <c r="AH19" s="147">
        <v>6323.4034627348492</v>
      </c>
      <c r="AI19" s="147">
        <v>3.2128908942892647</v>
      </c>
      <c r="AJ19" s="147" t="s">
        <v>430</v>
      </c>
      <c r="AK19" s="147" t="s">
        <v>428</v>
      </c>
      <c r="AL19" s="45" t="s">
        <v>49</v>
      </c>
    </row>
    <row r="20" spans="1:38" s="2" customFormat="1" ht="26.25" customHeight="1" thickBot="1" x14ac:dyDescent="0.25">
      <c r="A20" s="65" t="s">
        <v>53</v>
      </c>
      <c r="B20" s="65" t="s">
        <v>64</v>
      </c>
      <c r="C20" s="66" t="s">
        <v>65</v>
      </c>
      <c r="D20" s="67"/>
      <c r="E20" s="138">
        <v>2.577245628946848E-2</v>
      </c>
      <c r="F20" s="138">
        <v>7.5116762088888516E-3</v>
      </c>
      <c r="G20" s="138">
        <v>7.1090928877963488E-4</v>
      </c>
      <c r="H20" s="138" t="s">
        <v>442</v>
      </c>
      <c r="I20" s="138">
        <v>6.3703595899710014E-4</v>
      </c>
      <c r="J20" s="138">
        <v>7.5531305899710025E-4</v>
      </c>
      <c r="K20" s="138">
        <v>8.9724557899710023E-4</v>
      </c>
      <c r="L20" s="138">
        <v>2.2844494195988402E-4</v>
      </c>
      <c r="M20" s="138">
        <v>1.0119196724251161E-2</v>
      </c>
      <c r="N20" s="138">
        <v>3.8196612617816418E-4</v>
      </c>
      <c r="O20" s="138">
        <v>7.3813046873043454E-6</v>
      </c>
      <c r="P20" s="138">
        <v>1.7317275438260782E-4</v>
      </c>
      <c r="Q20" s="138">
        <v>5.5286385256038482E-5</v>
      </c>
      <c r="R20" s="138">
        <v>3.0690140148328498E-4</v>
      </c>
      <c r="S20" s="138">
        <v>1.7114142909665703E-4</v>
      </c>
      <c r="T20" s="138">
        <v>6.1545212254832853E-3</v>
      </c>
      <c r="U20" s="138">
        <v>2.0711501848502322E-5</v>
      </c>
      <c r="V20" s="138">
        <v>4.2014940636908094E-4</v>
      </c>
      <c r="W20" s="138">
        <v>3.3117587999999997E-5</v>
      </c>
      <c r="X20" s="138">
        <v>4.4945297999999999E-5</v>
      </c>
      <c r="Y20" s="138">
        <v>3.548313E-4</v>
      </c>
      <c r="Z20" s="138">
        <v>4.0214214000000004E-5</v>
      </c>
      <c r="AA20" s="138">
        <v>3.5483130000000001E-5</v>
      </c>
      <c r="AB20" s="138">
        <v>4.7547394200000005E-4</v>
      </c>
      <c r="AC20" s="138" t="s">
        <v>430</v>
      </c>
      <c r="AD20" s="138" t="s">
        <v>430</v>
      </c>
      <c r="AE20" s="55"/>
      <c r="AF20" s="147">
        <v>40.198254780165243</v>
      </c>
      <c r="AG20" s="147" t="s">
        <v>430</v>
      </c>
      <c r="AH20" s="147">
        <v>299.76681778021958</v>
      </c>
      <c r="AI20" s="147" t="s">
        <v>430</v>
      </c>
      <c r="AJ20" s="147" t="s">
        <v>430</v>
      </c>
      <c r="AK20" s="147" t="s">
        <v>428</v>
      </c>
      <c r="AL20" s="45" t="s">
        <v>49</v>
      </c>
    </row>
    <row r="21" spans="1:38" s="2" customFormat="1" ht="26.25" customHeight="1" thickBot="1" x14ac:dyDescent="0.25">
      <c r="A21" s="65" t="s">
        <v>53</v>
      </c>
      <c r="B21" s="65" t="s">
        <v>66</v>
      </c>
      <c r="C21" s="66" t="s">
        <v>67</v>
      </c>
      <c r="D21" s="67"/>
      <c r="E21" s="138">
        <v>1.5062736961337124</v>
      </c>
      <c r="F21" s="138">
        <v>0.50903039527827398</v>
      </c>
      <c r="G21" s="138">
        <v>0.29206083219457468</v>
      </c>
      <c r="H21" s="138">
        <v>2.9136667556928968E-4</v>
      </c>
      <c r="I21" s="138">
        <v>6.8034697577838851E-2</v>
      </c>
      <c r="J21" s="138">
        <v>7.4718682264228564E-2</v>
      </c>
      <c r="K21" s="138">
        <v>8.3565002802009195E-2</v>
      </c>
      <c r="L21" s="138">
        <v>2.109940950270613E-2</v>
      </c>
      <c r="M21" s="138">
        <v>0.72100241580295044</v>
      </c>
      <c r="N21" s="138">
        <v>2.5816483161519174E-2</v>
      </c>
      <c r="O21" s="138">
        <v>3.5304085650958114E-3</v>
      </c>
      <c r="P21" s="138">
        <v>1.021638242352587E-2</v>
      </c>
      <c r="Q21" s="138">
        <v>3.0819318320715562E-3</v>
      </c>
      <c r="R21" s="138">
        <v>2.1070591094755262E-2</v>
      </c>
      <c r="S21" s="138">
        <v>1.0080813108764112E-2</v>
      </c>
      <c r="T21" s="138">
        <v>0.31041495606703512</v>
      </c>
      <c r="U21" s="138">
        <v>1.3104315432921456E-3</v>
      </c>
      <c r="V21" s="138">
        <v>0.14731155882081909</v>
      </c>
      <c r="W21" s="138">
        <v>3.4891794937815697E-2</v>
      </c>
      <c r="X21" s="138">
        <v>5.5855394288897679E-3</v>
      </c>
      <c r="Y21" s="138">
        <v>2.318258173616343E-2</v>
      </c>
      <c r="Z21" s="138">
        <v>3.686104914064855E-3</v>
      </c>
      <c r="AA21" s="138">
        <v>2.285033937717818E-3</v>
      </c>
      <c r="AB21" s="138">
        <v>3.4739260016835874E-2</v>
      </c>
      <c r="AC21" s="138">
        <v>1.6612117949262545E-3</v>
      </c>
      <c r="AD21" s="138">
        <v>1.993454153911505E-5</v>
      </c>
      <c r="AE21" s="55"/>
      <c r="AF21" s="147">
        <v>2926.1692664581915</v>
      </c>
      <c r="AG21" s="147" t="s">
        <v>430</v>
      </c>
      <c r="AH21" s="147">
        <v>16711.796089166346</v>
      </c>
      <c r="AI21" s="147">
        <v>242.80556297440808</v>
      </c>
      <c r="AJ21" s="147" t="s">
        <v>430</v>
      </c>
      <c r="AK21" s="147" t="s">
        <v>428</v>
      </c>
      <c r="AL21" s="45" t="s">
        <v>49</v>
      </c>
    </row>
    <row r="22" spans="1:38" s="2" customFormat="1" ht="26.25" customHeight="1" thickBot="1" x14ac:dyDescent="0.25">
      <c r="A22" s="65" t="s">
        <v>53</v>
      </c>
      <c r="B22" s="69" t="s">
        <v>68</v>
      </c>
      <c r="C22" s="66" t="s">
        <v>69</v>
      </c>
      <c r="D22" s="67"/>
      <c r="E22" s="138">
        <v>3.9091560569103505</v>
      </c>
      <c r="F22" s="138">
        <v>1.0127054384952856</v>
      </c>
      <c r="G22" s="138">
        <v>0.8925439403707387</v>
      </c>
      <c r="H22" s="138">
        <v>2.479468881777937E-3</v>
      </c>
      <c r="I22" s="138">
        <v>0.76446605932477674</v>
      </c>
      <c r="J22" s="138">
        <v>0.83515101909853529</v>
      </c>
      <c r="K22" s="138">
        <v>0.91430918977313413</v>
      </c>
      <c r="L22" s="138">
        <v>0.1677469000143651</v>
      </c>
      <c r="M22" s="138">
        <v>4.5966185789789362</v>
      </c>
      <c r="N22" s="138">
        <v>5.0404532827790144E-2</v>
      </c>
      <c r="O22" s="138">
        <v>6.8268157009035652E-3</v>
      </c>
      <c r="P22" s="138">
        <v>7.8648099621928508E-2</v>
      </c>
      <c r="Q22" s="138">
        <v>0.10315372709159505</v>
      </c>
      <c r="R22" s="138">
        <v>0.17047152839720009</v>
      </c>
      <c r="S22" s="138">
        <v>0.25623283013354564</v>
      </c>
      <c r="T22" s="138">
        <v>0.44389978715840678</v>
      </c>
      <c r="U22" s="138">
        <v>9.7599011650210621E-2</v>
      </c>
      <c r="V22" s="138">
        <v>1.6415695100310186</v>
      </c>
      <c r="W22" s="138">
        <v>3.9969383895265345E-2</v>
      </c>
      <c r="X22" s="138">
        <v>3.059853732231178E-3</v>
      </c>
      <c r="Y22" s="138">
        <v>2.3258836578430465E-2</v>
      </c>
      <c r="Z22" s="138">
        <v>2.8103258119123232E-3</v>
      </c>
      <c r="AA22" s="138">
        <v>2.3836494530275767E-3</v>
      </c>
      <c r="AB22" s="138">
        <v>3.1512665575601541E-2</v>
      </c>
      <c r="AC22" s="138">
        <v>1.7714843856589196E-2</v>
      </c>
      <c r="AD22" s="138">
        <v>0.39665846026710605</v>
      </c>
      <c r="AE22" s="55"/>
      <c r="AF22" s="147">
        <v>6986.825733780699</v>
      </c>
      <c r="AG22" s="147">
        <v>3339.1954962146424</v>
      </c>
      <c r="AH22" s="147">
        <v>1093.3843121207885</v>
      </c>
      <c r="AI22" s="147">
        <v>113.00832476282409</v>
      </c>
      <c r="AJ22" s="147">
        <v>2257.6577938534124</v>
      </c>
      <c r="AK22" s="147" t="s">
        <v>428</v>
      </c>
      <c r="AL22" s="45" t="s">
        <v>49</v>
      </c>
    </row>
    <row r="23" spans="1:38" s="2" customFormat="1" ht="26.25" customHeight="1" thickBot="1" x14ac:dyDescent="0.25">
      <c r="A23" s="65" t="s">
        <v>70</v>
      </c>
      <c r="B23" s="69" t="s">
        <v>393</v>
      </c>
      <c r="C23" s="66" t="s">
        <v>389</v>
      </c>
      <c r="D23" s="112"/>
      <c r="E23" s="138">
        <v>3.0562312619776328</v>
      </c>
      <c r="F23" s="138">
        <v>0.31631042850527036</v>
      </c>
      <c r="G23" s="138">
        <v>0.11689059757031131</v>
      </c>
      <c r="H23" s="138">
        <v>7.4932882085939083E-4</v>
      </c>
      <c r="I23" s="138">
        <v>0.19707347988601978</v>
      </c>
      <c r="J23" s="138">
        <v>0.19707347988601978</v>
      </c>
      <c r="K23" s="138">
        <v>0.19707347988601978</v>
      </c>
      <c r="L23" s="138">
        <v>0.12232793000529556</v>
      </c>
      <c r="M23" s="138">
        <v>1.0091585894923847</v>
      </c>
      <c r="N23" s="138">
        <v>6.4904253599617726E-2</v>
      </c>
      <c r="O23" s="138">
        <v>9.3666102607423856E-4</v>
      </c>
      <c r="P23" s="138">
        <v>4.0565158499761088E-4</v>
      </c>
      <c r="Q23" s="138">
        <v>4.0565158499761078E-3</v>
      </c>
      <c r="R23" s="138">
        <v>4.6833051303711926E-3</v>
      </c>
      <c r="S23" s="138">
        <v>0.15923237443262056</v>
      </c>
      <c r="T23" s="138">
        <v>6.5566271825196702E-3</v>
      </c>
      <c r="U23" s="138">
        <v>9.3666102607423856E-4</v>
      </c>
      <c r="V23" s="138">
        <v>9.3666102607423862E-2</v>
      </c>
      <c r="W23" s="138">
        <v>5.6791221899665512E-3</v>
      </c>
      <c r="X23" s="138">
        <v>2.8099830782227155E-3</v>
      </c>
      <c r="Y23" s="138">
        <v>4.6833051303711926E-3</v>
      </c>
      <c r="Z23" s="138">
        <v>6.8960769449593843E-3</v>
      </c>
      <c r="AA23" s="138">
        <v>6.0847737749641622E-3</v>
      </c>
      <c r="AB23" s="138">
        <v>2.0474138928517453E-2</v>
      </c>
      <c r="AC23" s="138">
        <v>0</v>
      </c>
      <c r="AD23" s="138">
        <v>0</v>
      </c>
      <c r="AE23" s="55"/>
      <c r="AF23" s="147">
        <v>4056.5158499761083</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0.85397578865614898</v>
      </c>
      <c r="F24" s="138">
        <v>0.75364265199448988</v>
      </c>
      <c r="G24" s="138">
        <v>0.16755897060067321</v>
      </c>
      <c r="H24" s="138">
        <v>0.11152238592084801</v>
      </c>
      <c r="I24" s="138">
        <v>0.4007341520600361</v>
      </c>
      <c r="J24" s="138">
        <v>0.4118070513706843</v>
      </c>
      <c r="K24" s="138">
        <v>0.43427483581413395</v>
      </c>
      <c r="L24" s="138">
        <v>9.9052792187124428E-2</v>
      </c>
      <c r="M24" s="138">
        <v>2.1865397190458933</v>
      </c>
      <c r="N24" s="138">
        <v>0.14058218037492151</v>
      </c>
      <c r="O24" s="138">
        <v>6.4548926596981249E-2</v>
      </c>
      <c r="P24" s="138">
        <v>5.4509524440904747E-3</v>
      </c>
      <c r="Q24" s="138">
        <v>1.8503102025262878E-3</v>
      </c>
      <c r="R24" s="138">
        <v>0.11942357713798675</v>
      </c>
      <c r="S24" s="138">
        <v>3.2775744980280873E-2</v>
      </c>
      <c r="T24" s="138">
        <v>0.11944750230537875</v>
      </c>
      <c r="U24" s="138">
        <v>2.8026303959783555E-3</v>
      </c>
      <c r="V24" s="138">
        <v>2.5440159326239185</v>
      </c>
      <c r="W24" s="138">
        <v>0.20120897520427983</v>
      </c>
      <c r="X24" s="138">
        <v>2.0861949567414897E-2</v>
      </c>
      <c r="Y24" s="138">
        <v>3.8414904808979466E-2</v>
      </c>
      <c r="Z24" s="138">
        <v>1.0746764008275737E-2</v>
      </c>
      <c r="AA24" s="138">
        <v>3.6408709789128614E-3</v>
      </c>
      <c r="AB24" s="138">
        <v>7.3664489363582955E-2</v>
      </c>
      <c r="AC24" s="138">
        <v>1.0030975099254285E-2</v>
      </c>
      <c r="AD24" s="138">
        <v>1.4101507046886732E-4</v>
      </c>
      <c r="AE24" s="55"/>
      <c r="AF24" s="147">
        <v>1269.7153120822718</v>
      </c>
      <c r="AG24" s="147" t="s">
        <v>430</v>
      </c>
      <c r="AH24" s="147">
        <v>4028.9452480944883</v>
      </c>
      <c r="AI24" s="147">
        <v>4955.2477738245589</v>
      </c>
      <c r="AJ24" s="147" t="s">
        <v>430</v>
      </c>
      <c r="AK24" s="147" t="s">
        <v>428</v>
      </c>
      <c r="AL24" s="45" t="s">
        <v>49</v>
      </c>
    </row>
    <row r="25" spans="1:38" s="2" customFormat="1" ht="26.25" customHeight="1" thickBot="1" x14ac:dyDescent="0.25">
      <c r="A25" s="65" t="s">
        <v>73</v>
      </c>
      <c r="B25" s="69" t="s">
        <v>74</v>
      </c>
      <c r="C25" s="71" t="s">
        <v>75</v>
      </c>
      <c r="D25" s="67"/>
      <c r="E25" s="138">
        <v>0.56752715996700009</v>
      </c>
      <c r="F25" s="138">
        <v>4.335275733210002E-2</v>
      </c>
      <c r="G25" s="138">
        <v>3.2944903604999992E-2</v>
      </c>
      <c r="H25" s="138" t="s">
        <v>442</v>
      </c>
      <c r="I25" s="138">
        <v>3.9042493239999994E-3</v>
      </c>
      <c r="J25" s="138">
        <v>3.9042493239999994E-3</v>
      </c>
      <c r="K25" s="138">
        <v>3.9042493239999994E-3</v>
      </c>
      <c r="L25" s="138">
        <v>1.8740396755199998E-3</v>
      </c>
      <c r="M25" s="138">
        <v>0.35929608181800005</v>
      </c>
      <c r="N25" s="138">
        <v>1.3836722763668809E-4</v>
      </c>
      <c r="O25" s="138">
        <v>1.0377542072751606E-5</v>
      </c>
      <c r="P25" s="138">
        <v>2.0755084145503209E-4</v>
      </c>
      <c r="Q25" s="138">
        <v>5.1887710363758023E-5</v>
      </c>
      <c r="R25" s="138">
        <v>3.4591806909172021E-4</v>
      </c>
      <c r="S25" s="138">
        <v>3.8050987600089223E-4</v>
      </c>
      <c r="T25" s="138">
        <v>1.3836722763668809E-5</v>
      </c>
      <c r="U25" s="138">
        <v>1.9025493800044611E-4</v>
      </c>
      <c r="V25" s="138">
        <v>5.0158120018299425E-2</v>
      </c>
      <c r="W25" s="138" t="s">
        <v>442</v>
      </c>
      <c r="X25" s="138" t="s">
        <v>442</v>
      </c>
      <c r="Y25" s="138" t="s">
        <v>442</v>
      </c>
      <c r="Z25" s="138" t="s">
        <v>442</v>
      </c>
      <c r="AA25" s="138" t="s">
        <v>442</v>
      </c>
      <c r="AB25" s="138" t="s">
        <v>442</v>
      </c>
      <c r="AC25" s="138" t="s">
        <v>428</v>
      </c>
      <c r="AD25" s="138" t="s">
        <v>428</v>
      </c>
      <c r="AE25" s="55"/>
      <c r="AF25" s="147">
        <v>1729.590345458601</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3.2983175231000014E-2</v>
      </c>
      <c r="F26" s="138">
        <v>3.1973680977500003E-3</v>
      </c>
      <c r="G26" s="138">
        <v>1.9015162770000004E-3</v>
      </c>
      <c r="H26" s="138" t="s">
        <v>442</v>
      </c>
      <c r="I26" s="138">
        <v>1.7929818500000006E-4</v>
      </c>
      <c r="J26" s="138">
        <v>1.7929818500000006E-4</v>
      </c>
      <c r="K26" s="138">
        <v>1.7929818500000006E-4</v>
      </c>
      <c r="L26" s="138">
        <v>8.6063128800000023E-5</v>
      </c>
      <c r="M26" s="138">
        <v>2.1368559206000001E-2</v>
      </c>
      <c r="N26" s="138">
        <v>0.53809805893920293</v>
      </c>
      <c r="O26" s="138">
        <v>2.0501188272479997E-6</v>
      </c>
      <c r="P26" s="138">
        <v>1.8304080248663698E-5</v>
      </c>
      <c r="Q26" s="138">
        <v>3.216297839943703E-6</v>
      </c>
      <c r="R26" s="138">
        <v>2.4560281895920986E-5</v>
      </c>
      <c r="S26" s="138">
        <v>2.5254110085513085E-5</v>
      </c>
      <c r="T26" s="138">
        <v>2.4675905350960984E-6</v>
      </c>
      <c r="U26" s="138">
        <v>1.1140425413126912E-5</v>
      </c>
      <c r="V26" s="138">
        <v>2.9227153193529874E-3</v>
      </c>
      <c r="W26" s="138" t="s">
        <v>442</v>
      </c>
      <c r="X26" s="138" t="s">
        <v>442</v>
      </c>
      <c r="Y26" s="138" t="s">
        <v>442</v>
      </c>
      <c r="Z26" s="138" t="s">
        <v>442</v>
      </c>
      <c r="AA26" s="138" t="s">
        <v>442</v>
      </c>
      <c r="AB26" s="138" t="s">
        <v>442</v>
      </c>
      <c r="AC26" s="138" t="s">
        <v>428</v>
      </c>
      <c r="AD26" s="138" t="s">
        <v>428</v>
      </c>
      <c r="AE26" s="55"/>
      <c r="AF26" s="147">
        <v>99.958076146271594</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10.003010952256759</v>
      </c>
      <c r="F27" s="138">
        <v>0.90314305364873826</v>
      </c>
      <c r="G27" s="138">
        <v>1.8270384079561715E-2</v>
      </c>
      <c r="H27" s="138">
        <v>0.43135114760350923</v>
      </c>
      <c r="I27" s="138">
        <v>0.11818515312359279</v>
      </c>
      <c r="J27" s="138">
        <v>0.11818515312359215</v>
      </c>
      <c r="K27" s="138">
        <v>0.11818515312359285</v>
      </c>
      <c r="L27" s="138">
        <v>7.4153199264211836E-2</v>
      </c>
      <c r="M27" s="138">
        <v>13.199226219183865</v>
      </c>
      <c r="N27" s="138">
        <v>1.7681199827404063E-3</v>
      </c>
      <c r="O27" s="138">
        <v>1.7589144735221627E-4</v>
      </c>
      <c r="P27" s="138">
        <v>1.1191386568982517E-2</v>
      </c>
      <c r="Q27" s="138">
        <v>2.921580399016132E-4</v>
      </c>
      <c r="R27" s="138">
        <v>1.3385461269495845E-2</v>
      </c>
      <c r="S27" s="138">
        <v>9.1402765692367369E-3</v>
      </c>
      <c r="T27" s="138">
        <v>1.5979386114511516E-3</v>
      </c>
      <c r="U27" s="138">
        <v>2.3253318509879408E-4</v>
      </c>
      <c r="V27" s="138">
        <v>4.006722767369833E-2</v>
      </c>
      <c r="W27" s="138">
        <v>0.28529729999999998</v>
      </c>
      <c r="X27" s="138">
        <v>4.7555744909700007E-2</v>
      </c>
      <c r="Y27" s="138">
        <v>4.7627950822500001E-2</v>
      </c>
      <c r="Z27" s="138">
        <v>3.4990011004299999E-2</v>
      </c>
      <c r="AA27" s="138">
        <v>4.2391005117600002E-2</v>
      </c>
      <c r="AB27" s="138">
        <v>0.17256471185409999</v>
      </c>
      <c r="AC27" s="138">
        <v>2.852981E-4</v>
      </c>
      <c r="AD27" s="138">
        <v>5.71036E-5</v>
      </c>
      <c r="AE27" s="55"/>
      <c r="AF27" s="147">
        <v>74882.026113720538</v>
      </c>
      <c r="AG27" s="147" t="s">
        <v>428</v>
      </c>
      <c r="AH27" s="147" t="s">
        <v>430</v>
      </c>
      <c r="AI27" s="147">
        <v>3370.4936454671124</v>
      </c>
      <c r="AJ27" s="147" t="s">
        <v>430</v>
      </c>
      <c r="AK27" s="147" t="s">
        <v>428</v>
      </c>
      <c r="AL27" s="45" t="s">
        <v>49</v>
      </c>
    </row>
    <row r="28" spans="1:38" s="2" customFormat="1" ht="26.25" customHeight="1" thickBot="1" x14ac:dyDescent="0.25">
      <c r="A28" s="65" t="s">
        <v>78</v>
      </c>
      <c r="B28" s="65" t="s">
        <v>81</v>
      </c>
      <c r="C28" s="66" t="s">
        <v>82</v>
      </c>
      <c r="D28" s="67"/>
      <c r="E28" s="138">
        <v>8.336864460812162</v>
      </c>
      <c r="F28" s="138">
        <v>0.2094568095545051</v>
      </c>
      <c r="G28" s="138">
        <v>8.2675815729259996E-3</v>
      </c>
      <c r="H28" s="138">
        <v>5.0392994225819179E-2</v>
      </c>
      <c r="I28" s="138">
        <v>0.10658866278548101</v>
      </c>
      <c r="J28" s="138">
        <v>0.106588662785481</v>
      </c>
      <c r="K28" s="138">
        <v>0.10658866278548094</v>
      </c>
      <c r="L28" s="138">
        <v>7.564212569727706E-2</v>
      </c>
      <c r="M28" s="138">
        <v>0.7675031279567528</v>
      </c>
      <c r="N28" s="138">
        <v>3.0012025541591446E-4</v>
      </c>
      <c r="O28" s="138">
        <v>3.2022661252651179E-5</v>
      </c>
      <c r="P28" s="138">
        <v>3.3847435341799173E-3</v>
      </c>
      <c r="Q28" s="138">
        <v>6.3968054036493509E-5</v>
      </c>
      <c r="R28" s="138">
        <v>5.4224490470906467E-3</v>
      </c>
      <c r="S28" s="138">
        <v>3.6364432530102127E-3</v>
      </c>
      <c r="T28" s="138">
        <v>1.2924967204273771E-4</v>
      </c>
      <c r="U28" s="138">
        <v>6.3890785567684646E-5</v>
      </c>
      <c r="V28" s="138">
        <v>1.1498023348118969E-2</v>
      </c>
      <c r="W28" s="138">
        <v>0.1408548</v>
      </c>
      <c r="X28" s="138">
        <v>1.7796383489600002E-2</v>
      </c>
      <c r="Y28" s="138">
        <v>1.98057644015E-2</v>
      </c>
      <c r="Z28" s="138">
        <v>1.5487143328800001E-2</v>
      </c>
      <c r="AA28" s="138">
        <v>1.6495120813900001E-2</v>
      </c>
      <c r="AB28" s="138">
        <v>6.9584412033800003E-2</v>
      </c>
      <c r="AC28" s="138">
        <v>1.4085439999999999E-4</v>
      </c>
      <c r="AD28" s="138">
        <v>2.8187999999999998E-5</v>
      </c>
      <c r="AE28" s="55"/>
      <c r="AF28" s="147">
        <v>27368.794465603667</v>
      </c>
      <c r="AG28" s="147" t="s">
        <v>428</v>
      </c>
      <c r="AH28" s="147" t="s">
        <v>430</v>
      </c>
      <c r="AI28" s="147">
        <v>1422.2646997740246</v>
      </c>
      <c r="AJ28" s="147" t="s">
        <v>430</v>
      </c>
      <c r="AK28" s="147" t="s">
        <v>428</v>
      </c>
      <c r="AL28" s="45" t="s">
        <v>49</v>
      </c>
    </row>
    <row r="29" spans="1:38" s="2" customFormat="1" ht="26.25" customHeight="1" thickBot="1" x14ac:dyDescent="0.25">
      <c r="A29" s="65" t="s">
        <v>78</v>
      </c>
      <c r="B29" s="65" t="s">
        <v>83</v>
      </c>
      <c r="C29" s="66" t="s">
        <v>84</v>
      </c>
      <c r="D29" s="67"/>
      <c r="E29" s="138">
        <v>9.8384587344338623</v>
      </c>
      <c r="F29" s="138">
        <v>0.2337557194026533</v>
      </c>
      <c r="G29" s="138">
        <v>1.411442839311077E-2</v>
      </c>
      <c r="H29" s="138">
        <v>3.0117554773040223E-2</v>
      </c>
      <c r="I29" s="138">
        <v>0.15666524562231821</v>
      </c>
      <c r="J29" s="138">
        <v>0.15666524562231826</v>
      </c>
      <c r="K29" s="138">
        <v>0.15666524562231826</v>
      </c>
      <c r="L29" s="138">
        <v>9.5127845718022783E-2</v>
      </c>
      <c r="M29" s="138">
        <v>3.2695054490824504</v>
      </c>
      <c r="N29" s="138">
        <v>5.1006059602605978E-4</v>
      </c>
      <c r="O29" s="138">
        <v>5.4449810860857523E-5</v>
      </c>
      <c r="P29" s="138">
        <v>5.770696065932954E-3</v>
      </c>
      <c r="Q29" s="138">
        <v>1.0889175063917152E-4</v>
      </c>
      <c r="R29" s="138">
        <v>9.2542875564812221E-3</v>
      </c>
      <c r="S29" s="138">
        <v>6.2058380300322909E-3</v>
      </c>
      <c r="T29" s="138">
        <v>2.1791730968158317E-4</v>
      </c>
      <c r="U29" s="138">
        <v>1.0888387955662799E-4</v>
      </c>
      <c r="V29" s="138">
        <v>1.9598862187716726E-2</v>
      </c>
      <c r="W29" s="138">
        <v>9.4929399999999997E-2</v>
      </c>
      <c r="X29" s="138">
        <v>4.5765424520000002E-3</v>
      </c>
      <c r="Y29" s="138">
        <v>2.7713507069500001E-2</v>
      </c>
      <c r="Z29" s="138">
        <v>3.0967937256900002E-2</v>
      </c>
      <c r="AA29" s="138">
        <v>7.1190660361999999E-3</v>
      </c>
      <c r="AB29" s="138">
        <v>7.0377052814599994E-2</v>
      </c>
      <c r="AC29" s="138">
        <v>7.2309899999999997E-5</v>
      </c>
      <c r="AD29" s="138">
        <v>1.4466E-5</v>
      </c>
      <c r="AE29" s="55"/>
      <c r="AF29" s="147">
        <v>46771.328788280953</v>
      </c>
      <c r="AG29" s="147" t="s">
        <v>428</v>
      </c>
      <c r="AH29" s="147" t="s">
        <v>430</v>
      </c>
      <c r="AI29" s="147">
        <v>2431.6321087424753</v>
      </c>
      <c r="AJ29" s="147" t="s">
        <v>430</v>
      </c>
      <c r="AK29" s="147" t="s">
        <v>428</v>
      </c>
      <c r="AL29" s="45" t="s">
        <v>49</v>
      </c>
    </row>
    <row r="30" spans="1:38" s="2" customFormat="1" ht="26.25" customHeight="1" thickBot="1" x14ac:dyDescent="0.25">
      <c r="A30" s="65" t="s">
        <v>78</v>
      </c>
      <c r="B30" s="65" t="s">
        <v>85</v>
      </c>
      <c r="C30" s="66" t="s">
        <v>86</v>
      </c>
      <c r="D30" s="67"/>
      <c r="E30" s="138">
        <v>1.7190446485257707E-2</v>
      </c>
      <c r="F30" s="138">
        <v>0.11197907297149154</v>
      </c>
      <c r="G30" s="138">
        <v>3.1242246090297686E-5</v>
      </c>
      <c r="H30" s="138">
        <v>2.9252937599504177E-4</v>
      </c>
      <c r="I30" s="138">
        <v>2.9468222751842881E-3</v>
      </c>
      <c r="J30" s="138">
        <v>2.9468222751842881E-3</v>
      </c>
      <c r="K30" s="138">
        <v>2.9468222751842872E-3</v>
      </c>
      <c r="L30" s="138">
        <v>4.1563153291458092E-4</v>
      </c>
      <c r="M30" s="138">
        <v>0.59952838989056578</v>
      </c>
      <c r="N30" s="138">
        <v>1.1204575923826763E-5</v>
      </c>
      <c r="O30" s="138">
        <v>5.8283016074639196E-5</v>
      </c>
      <c r="P30" s="138">
        <v>4.5218828377959997E-5</v>
      </c>
      <c r="Q30" s="138">
        <v>1.5592699440675865E-6</v>
      </c>
      <c r="R30" s="138">
        <v>2.7376994368265783E-4</v>
      </c>
      <c r="S30" s="138">
        <v>9.7899340407720283E-3</v>
      </c>
      <c r="T30" s="138">
        <v>4.1228232036271268E-4</v>
      </c>
      <c r="U30" s="138">
        <v>5.8031948079996238E-5</v>
      </c>
      <c r="V30" s="138">
        <v>5.8230602532603915E-3</v>
      </c>
      <c r="W30" s="138">
        <v>2.1457E-3</v>
      </c>
      <c r="X30" s="138">
        <v>4.6746167600000003E-5</v>
      </c>
      <c r="Y30" s="138">
        <v>5.68113689E-5</v>
      </c>
      <c r="Z30" s="138">
        <v>3.6863690699999998E-5</v>
      </c>
      <c r="AA30" s="138">
        <v>6.2497653800000001E-5</v>
      </c>
      <c r="AB30" s="138">
        <v>2.0291888100000001E-4</v>
      </c>
      <c r="AC30" s="138">
        <v>2.1453E-6</v>
      </c>
      <c r="AD30" s="138">
        <v>7.4190000000000005E-7</v>
      </c>
      <c r="AE30" s="55"/>
      <c r="AF30" s="147">
        <v>228.62996658600318</v>
      </c>
      <c r="AG30" s="147" t="s">
        <v>428</v>
      </c>
      <c r="AH30" s="147" t="s">
        <v>430</v>
      </c>
      <c r="AI30" s="147">
        <v>7.3486873831272739</v>
      </c>
      <c r="AJ30" s="147" t="s">
        <v>430</v>
      </c>
      <c r="AK30" s="147" t="s">
        <v>428</v>
      </c>
      <c r="AL30" s="45" t="s">
        <v>49</v>
      </c>
    </row>
    <row r="31" spans="1:38" s="2" customFormat="1" ht="26.25" customHeight="1" thickBot="1" x14ac:dyDescent="0.25">
      <c r="A31" s="65" t="s">
        <v>78</v>
      </c>
      <c r="B31" s="65" t="s">
        <v>87</v>
      </c>
      <c r="C31" s="66" t="s">
        <v>88</v>
      </c>
      <c r="D31" s="67"/>
      <c r="E31" s="138" t="s">
        <v>428</v>
      </c>
      <c r="F31" s="138">
        <v>1.4217475713009318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0.72214083441874077</v>
      </c>
      <c r="J32" s="138">
        <v>1.408135163712265</v>
      </c>
      <c r="K32" s="138">
        <v>1.7829818242707738</v>
      </c>
      <c r="L32" s="138">
        <v>0.15980643970524488</v>
      </c>
      <c r="M32" s="138" t="s">
        <v>428</v>
      </c>
      <c r="N32" s="138">
        <v>5.5635111792485743</v>
      </c>
      <c r="O32" s="138">
        <v>2.4139818321313396E-2</v>
      </c>
      <c r="P32" s="138">
        <v>0</v>
      </c>
      <c r="Q32" s="138">
        <v>6.3492816734445554E-2</v>
      </c>
      <c r="R32" s="138">
        <v>2.0789221499424437</v>
      </c>
      <c r="S32" s="138">
        <v>45.66463902256141</v>
      </c>
      <c r="T32" s="138">
        <v>0.31784435955729023</v>
      </c>
      <c r="U32" s="138">
        <v>3.5659636485415473E-2</v>
      </c>
      <c r="V32" s="138">
        <v>14.360544297113284</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54419.116938708852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0.31567782327663618</v>
      </c>
      <c r="J33" s="138">
        <v>0.58458856162340023</v>
      </c>
      <c r="K33" s="138">
        <v>1.1691771232468005</v>
      </c>
      <c r="L33" s="138">
        <v>1.2393277506416084E-2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54419.116938708852</v>
      </c>
      <c r="AL33" s="45" t="s">
        <v>413</v>
      </c>
    </row>
    <row r="34" spans="1:38" s="2" customFormat="1" ht="26.25" customHeight="1" thickBot="1" x14ac:dyDescent="0.25">
      <c r="A34" s="65" t="s">
        <v>70</v>
      </c>
      <c r="B34" s="65" t="s">
        <v>93</v>
      </c>
      <c r="C34" s="66" t="s">
        <v>94</v>
      </c>
      <c r="D34" s="67"/>
      <c r="E34" s="138">
        <v>1.7375970224852073</v>
      </c>
      <c r="F34" s="138">
        <v>0.15419515562130182</v>
      </c>
      <c r="G34" s="138">
        <v>3.8464342188010637E-4</v>
      </c>
      <c r="H34" s="138">
        <v>2.3212173964497047E-4</v>
      </c>
      <c r="I34" s="138">
        <v>4.542954047337279E-2</v>
      </c>
      <c r="J34" s="138">
        <v>4.7750757869822504E-2</v>
      </c>
      <c r="K34" s="138">
        <v>5.0403577751479293E-2</v>
      </c>
      <c r="L34" s="138">
        <v>3.2762325538461548E-2</v>
      </c>
      <c r="M34" s="138">
        <v>0.3548146591715976</v>
      </c>
      <c r="N34" s="138" t="s">
        <v>442</v>
      </c>
      <c r="O34" s="138">
        <v>3.3160248520710064E-4</v>
      </c>
      <c r="P34" s="138" t="s">
        <v>442</v>
      </c>
      <c r="Q34" s="138" t="s">
        <v>442</v>
      </c>
      <c r="R34" s="138">
        <v>1.6580124260355033E-3</v>
      </c>
      <c r="S34" s="138">
        <v>5.6372422485207102E-2</v>
      </c>
      <c r="T34" s="138">
        <v>2.3212173964497046E-3</v>
      </c>
      <c r="U34" s="138">
        <v>3.3160248520710064E-4</v>
      </c>
      <c r="V34" s="138">
        <v>3.3160248520710062E-2</v>
      </c>
      <c r="W34" s="138">
        <v>8.6547003717828107E-3</v>
      </c>
      <c r="X34" s="138">
        <v>9.9480745562130187E-4</v>
      </c>
      <c r="Y34" s="138">
        <v>1.6580124260355033E-3</v>
      </c>
      <c r="Z34" s="138">
        <v>1.4666106546315889E-3</v>
      </c>
      <c r="AA34" s="138">
        <v>3.3715187462795112E-4</v>
      </c>
      <c r="AB34" s="138">
        <v>4.456582410916345E-3</v>
      </c>
      <c r="AC34" s="138" t="s">
        <v>428</v>
      </c>
      <c r="AD34" s="138" t="s">
        <v>428</v>
      </c>
      <c r="AE34" s="55"/>
      <c r="AF34" s="147">
        <v>1436.1126380713281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6.328730869904061</v>
      </c>
      <c r="F36" s="138">
        <v>0.19772905325443788</v>
      </c>
      <c r="G36" s="138">
        <v>0.14100339426675226</v>
      </c>
      <c r="H36" s="138" t="s">
        <v>442</v>
      </c>
      <c r="I36" s="138">
        <v>9.958177094457385E-2</v>
      </c>
      <c r="J36" s="138">
        <v>0.11707976412434047</v>
      </c>
      <c r="K36" s="138">
        <v>0.11707976412434047</v>
      </c>
      <c r="L36" s="138">
        <v>3.6294726878545548E-2</v>
      </c>
      <c r="M36" s="138">
        <v>0.43387403685545223</v>
      </c>
      <c r="N36" s="138">
        <v>1.4688443956043956E-2</v>
      </c>
      <c r="O36" s="138">
        <v>1.1298803043110735E-3</v>
      </c>
      <c r="P36" s="138">
        <v>3.3896409129332201E-3</v>
      </c>
      <c r="Q36" s="138">
        <v>4.519521217244294E-3</v>
      </c>
      <c r="R36" s="138">
        <v>5.6494015215553675E-3</v>
      </c>
      <c r="S36" s="138">
        <v>9.9429466779374476E-2</v>
      </c>
      <c r="T36" s="138">
        <v>0.11298803043110735</v>
      </c>
      <c r="U36" s="138">
        <v>1.1298803043110735E-2</v>
      </c>
      <c r="V36" s="138">
        <v>0.1355856365173288</v>
      </c>
      <c r="W36" s="138">
        <v>1.4688443956043956E-2</v>
      </c>
      <c r="X36" s="138">
        <v>2.2597606086221467E-4</v>
      </c>
      <c r="Y36" s="138">
        <v>2.2597606086221467E-4</v>
      </c>
      <c r="Z36" s="138">
        <v>1.1298803043110735E-3</v>
      </c>
      <c r="AA36" s="138">
        <v>1.1298803043110734E-4</v>
      </c>
      <c r="AB36" s="138">
        <v>1.6948204564666103E-3</v>
      </c>
      <c r="AC36" s="138">
        <v>9.0390424344885881E-3</v>
      </c>
      <c r="AD36" s="138">
        <v>4.2935451563820793E-3</v>
      </c>
      <c r="AE36" s="55"/>
      <c r="AF36" s="147">
        <v>4893.314908407885</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0.12926803853428151</v>
      </c>
      <c r="F37" s="138">
        <v>4.3089346178093839E-3</v>
      </c>
      <c r="G37" s="138">
        <v>1.9593763474418904E-4</v>
      </c>
      <c r="H37" s="138" t="s">
        <v>442</v>
      </c>
      <c r="I37" s="138">
        <v>5.3861682722617299E-4</v>
      </c>
      <c r="J37" s="138">
        <v>5.3861682722617299E-4</v>
      </c>
      <c r="K37" s="138">
        <v>5.3861682722617299E-4</v>
      </c>
      <c r="L37" s="138">
        <v>1.3465420680654326E-5</v>
      </c>
      <c r="M37" s="138">
        <v>1.2926803853428152E-2</v>
      </c>
      <c r="N37" s="138">
        <v>4.0396262041962974E-6</v>
      </c>
      <c r="O37" s="138">
        <v>6.7327103403271626E-7</v>
      </c>
      <c r="P37" s="138">
        <v>2.6930841361308649E-4</v>
      </c>
      <c r="Q37" s="138">
        <v>3.2317009633570375E-4</v>
      </c>
      <c r="R37" s="138">
        <v>2.0467439434594574E-6</v>
      </c>
      <c r="S37" s="138">
        <v>2.0467439434594575E-7</v>
      </c>
      <c r="T37" s="138">
        <v>1.3734729094267411E-6</v>
      </c>
      <c r="U37" s="138">
        <v>2.962392549743951E-5</v>
      </c>
      <c r="V37" s="138">
        <v>4.0396262041962974E-6</v>
      </c>
      <c r="W37" s="138" t="s">
        <v>428</v>
      </c>
      <c r="X37" s="138" t="s">
        <v>442</v>
      </c>
      <c r="Y37" s="138" t="s">
        <v>442</v>
      </c>
      <c r="Z37" s="138" t="s">
        <v>442</v>
      </c>
      <c r="AA37" s="138" t="s">
        <v>442</v>
      </c>
      <c r="AB37" s="138" t="s">
        <v>442</v>
      </c>
      <c r="AC37" s="138" t="s">
        <v>442</v>
      </c>
      <c r="AD37" s="138" t="s">
        <v>442</v>
      </c>
      <c r="AE37" s="55"/>
      <c r="AF37" s="147" t="s">
        <v>430</v>
      </c>
      <c r="AG37" s="147" t="s">
        <v>428</v>
      </c>
      <c r="AH37" s="147">
        <v>2693.0841361308649</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1.9802186179809389</v>
      </c>
      <c r="F39" s="138">
        <v>0.48109241541331543</v>
      </c>
      <c r="G39" s="138">
        <v>0.17695807753090739</v>
      </c>
      <c r="H39" s="138">
        <v>3.0897697394134997E-2</v>
      </c>
      <c r="I39" s="138">
        <v>0.13720184486292225</v>
      </c>
      <c r="J39" s="138">
        <v>0.166825406971852</v>
      </c>
      <c r="K39" s="138">
        <v>0.20301072030189454</v>
      </c>
      <c r="L39" s="138">
        <v>5.781552461789663E-2</v>
      </c>
      <c r="M39" s="138">
        <v>1.0084758276324597</v>
      </c>
      <c r="N39" s="138">
        <v>0.1157204016043597</v>
      </c>
      <c r="O39" s="138">
        <v>1.2609212060720496E-2</v>
      </c>
      <c r="P39" s="138">
        <v>2.8474908383251296E-3</v>
      </c>
      <c r="Q39" s="138">
        <v>7.6753819832828356E-3</v>
      </c>
      <c r="R39" s="138">
        <v>9.3053671809332786E-2</v>
      </c>
      <c r="S39" s="138">
        <v>4.65481896411713E-2</v>
      </c>
      <c r="T39" s="138">
        <v>1.4951837428549335</v>
      </c>
      <c r="U39" s="138">
        <v>2.0163460870111097E-3</v>
      </c>
      <c r="V39" s="138">
        <v>0.4878437174483945</v>
      </c>
      <c r="W39" s="138">
        <v>0.11962241210855197</v>
      </c>
      <c r="X39" s="138">
        <v>1.9633855322704379E-2</v>
      </c>
      <c r="Y39" s="138">
        <v>9.9987034789969897E-2</v>
      </c>
      <c r="Z39" s="138">
        <v>1.4131935829393334E-2</v>
      </c>
      <c r="AA39" s="138">
        <v>1.2105814282301751E-2</v>
      </c>
      <c r="AB39" s="138">
        <v>0.14585864022436937</v>
      </c>
      <c r="AC39" s="138">
        <v>5.4438865570352584E-3</v>
      </c>
      <c r="AD39" s="138">
        <v>1.3943075904816044E-3</v>
      </c>
      <c r="AE39" s="55"/>
      <c r="AF39" s="147">
        <v>8313.5451318838514</v>
      </c>
      <c r="AG39" s="147">
        <v>8.1630322917293245</v>
      </c>
      <c r="AH39" s="147">
        <v>15382.355750562045</v>
      </c>
      <c r="AI39" s="147">
        <v>835.07290254418888</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5.7713274173458196</v>
      </c>
      <c r="F41" s="138">
        <v>9.6444040827471387</v>
      </c>
      <c r="G41" s="138">
        <v>7.409892900603686</v>
      </c>
      <c r="H41" s="138">
        <v>7.6293539988878278E-2</v>
      </c>
      <c r="I41" s="138">
        <v>6.5689102039754594</v>
      </c>
      <c r="J41" s="138">
        <v>6.5814748742361822</v>
      </c>
      <c r="K41" s="138">
        <v>7.1438166500721962</v>
      </c>
      <c r="L41" s="138">
        <v>0.5615994427869252</v>
      </c>
      <c r="M41" s="138">
        <v>80.510622351130621</v>
      </c>
      <c r="N41" s="138">
        <v>1.5648525557025847</v>
      </c>
      <c r="O41" s="138">
        <v>2.6859299563666394E-2</v>
      </c>
      <c r="P41" s="138">
        <v>7.0450123426926775E-2</v>
      </c>
      <c r="Q41" s="138">
        <v>2.6536882697525556E-2</v>
      </c>
      <c r="R41" s="138">
        <v>0.19002180263675617</v>
      </c>
      <c r="S41" s="138">
        <v>0.31984025752479123</v>
      </c>
      <c r="T41" s="138">
        <v>0.15585422763237744</v>
      </c>
      <c r="U41" s="138">
        <v>1.8399003960528566</v>
      </c>
      <c r="V41" s="138">
        <v>3.6882279089337722</v>
      </c>
      <c r="W41" s="138">
        <v>12.074658062091535</v>
      </c>
      <c r="X41" s="138">
        <v>2.7803562123319017</v>
      </c>
      <c r="Y41" s="138">
        <v>4.4592167788787398</v>
      </c>
      <c r="Z41" s="138">
        <v>1.9524825077367578</v>
      </c>
      <c r="AA41" s="138">
        <v>1.5949639203736696</v>
      </c>
      <c r="AB41" s="138">
        <v>10.787019419321069</v>
      </c>
      <c r="AC41" s="138">
        <v>1.5389919053795543E-2</v>
      </c>
      <c r="AD41" s="138">
        <v>2.6051840205286925</v>
      </c>
      <c r="AE41" s="55"/>
      <c r="AF41" s="147">
        <v>50347.306423860449</v>
      </c>
      <c r="AG41" s="147">
        <v>15324.322840350218</v>
      </c>
      <c r="AH41" s="147">
        <v>24916.0555554768</v>
      </c>
      <c r="AI41" s="147">
        <v>1177.7677785556814</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8.0023306428513297E-2</v>
      </c>
      <c r="F43" s="138">
        <v>8.0023306428513297E-3</v>
      </c>
      <c r="G43" s="138">
        <v>2.3059128705330084E-2</v>
      </c>
      <c r="H43" s="138" t="s">
        <v>442</v>
      </c>
      <c r="I43" s="138">
        <v>1.3203845560704695E-2</v>
      </c>
      <c r="J43" s="138">
        <v>0</v>
      </c>
      <c r="K43" s="138">
        <v>1.3203845560704695E-2</v>
      </c>
      <c r="L43" s="138">
        <v>1.7205010882130358E-2</v>
      </c>
      <c r="M43" s="138">
        <v>3.2009322571405319E-2</v>
      </c>
      <c r="N43" s="138">
        <v>1.2803729028562126E-2</v>
      </c>
      <c r="O43" s="138">
        <v>2.4006991928553987E-4</v>
      </c>
      <c r="P43" s="138">
        <v>8.0023306428513304E-5</v>
      </c>
      <c r="Q43" s="138">
        <v>8.002330642851329E-4</v>
      </c>
      <c r="R43" s="138">
        <v>1.0242983222849703E-2</v>
      </c>
      <c r="S43" s="138">
        <v>5.7616780628529582E-3</v>
      </c>
      <c r="T43" s="138">
        <v>0.20806059671413454</v>
      </c>
      <c r="U43" s="138">
        <v>8.0023306428513304E-5</v>
      </c>
      <c r="V43" s="138">
        <v>6.4018645142810632E-3</v>
      </c>
      <c r="W43" s="138">
        <v>4.8013983857107976E-3</v>
      </c>
      <c r="X43" s="138">
        <v>1.5204428221417526E-3</v>
      </c>
      <c r="Y43" s="138">
        <v>1.2003495964276995E-2</v>
      </c>
      <c r="Z43" s="138">
        <v>1.3603962092847261E-3</v>
      </c>
      <c r="AA43" s="138">
        <v>1.2003495964276994E-3</v>
      </c>
      <c r="AB43" s="138">
        <v>1.6084684592131172E-2</v>
      </c>
      <c r="AC43" s="138">
        <v>1.7605127414272923E-4</v>
      </c>
      <c r="AD43" s="138">
        <v>1.040302983570673E-7</v>
      </c>
      <c r="AE43" s="55"/>
      <c r="AF43" s="147">
        <v>800.23306428513297</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1.9722013398230096</v>
      </c>
      <c r="F44" s="138">
        <v>0.17225682132140352</v>
      </c>
      <c r="G44" s="138">
        <v>1.9289848051574205E-3</v>
      </c>
      <c r="H44" s="138">
        <v>1.3303878219268063E-3</v>
      </c>
      <c r="I44" s="138">
        <v>7.0991850128548514E-2</v>
      </c>
      <c r="J44" s="138">
        <v>0</v>
      </c>
      <c r="K44" s="138">
        <v>7.0991850128548514E-2</v>
      </c>
      <c r="L44" s="138">
        <v>7.0991850128548514E-2</v>
      </c>
      <c r="M44" s="138">
        <v>1.1577167562526032</v>
      </c>
      <c r="N44" s="138" t="s">
        <v>442</v>
      </c>
      <c r="O44" s="138">
        <v>1.6629847774085082E-3</v>
      </c>
      <c r="P44" s="138" t="s">
        <v>442</v>
      </c>
      <c r="Q44" s="138" t="s">
        <v>442</v>
      </c>
      <c r="R44" s="138">
        <v>8.3149238870425402E-3</v>
      </c>
      <c r="S44" s="138">
        <v>0.28270741215944639</v>
      </c>
      <c r="T44" s="138">
        <v>1.1640893441859559E-2</v>
      </c>
      <c r="U44" s="138">
        <v>1.6629847774085082E-3</v>
      </c>
      <c r="V44" s="138">
        <v>0.16629847774085083</v>
      </c>
      <c r="W44" s="138" t="s">
        <v>442</v>
      </c>
      <c r="X44" s="138">
        <v>4.9889543322255243E-3</v>
      </c>
      <c r="Y44" s="138">
        <v>8.3149238870425402E-3</v>
      </c>
      <c r="Z44" s="138" t="s">
        <v>442</v>
      </c>
      <c r="AA44" s="138" t="s">
        <v>442</v>
      </c>
      <c r="AB44" s="138">
        <v>1.3303878219268064E-2</v>
      </c>
      <c r="AC44" s="138" t="s">
        <v>429</v>
      </c>
      <c r="AD44" s="138" t="s">
        <v>429</v>
      </c>
      <c r="AE44" s="55"/>
      <c r="AF44" s="147">
        <v>7202.0975785661967</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1.3096982349957733</v>
      </c>
      <c r="F45" s="138">
        <v>3.1744763313609467E-2</v>
      </c>
      <c r="G45" s="138">
        <v>2.104139733985555E-4</v>
      </c>
      <c r="H45" s="138" t="s">
        <v>442</v>
      </c>
      <c r="I45" s="138">
        <v>1.9409655283178361E-2</v>
      </c>
      <c r="J45" s="138">
        <v>1.9409655283178361E-2</v>
      </c>
      <c r="K45" s="138">
        <v>1.9409655283178361E-2</v>
      </c>
      <c r="L45" s="138">
        <v>6.0169931377852919E-3</v>
      </c>
      <c r="M45" s="138">
        <v>6.9657080642434477E-2</v>
      </c>
      <c r="N45" s="138">
        <v>2.3581824175824178E-3</v>
      </c>
      <c r="O45" s="138">
        <v>1.8139864750633982E-4</v>
      </c>
      <c r="P45" s="138">
        <v>5.4419594251901935E-4</v>
      </c>
      <c r="Q45" s="138">
        <v>7.2559459002535928E-4</v>
      </c>
      <c r="R45" s="138">
        <v>9.0699323753169899E-4</v>
      </c>
      <c r="S45" s="138">
        <v>1.5963080980557903E-2</v>
      </c>
      <c r="T45" s="138">
        <v>1.8139864750633981E-2</v>
      </c>
      <c r="U45" s="138">
        <v>1.813986475063398E-3</v>
      </c>
      <c r="V45" s="138">
        <v>2.1767837700760774E-2</v>
      </c>
      <c r="W45" s="138">
        <v>2.3581824175824178E-3</v>
      </c>
      <c r="X45" s="138">
        <v>3.6279729501267963E-5</v>
      </c>
      <c r="Y45" s="138">
        <v>1.8139864750633982E-4</v>
      </c>
      <c r="Z45" s="138">
        <v>1.8139864750633982E-4</v>
      </c>
      <c r="AA45" s="138">
        <v>1.8139864750633981E-5</v>
      </c>
      <c r="AB45" s="138">
        <v>4.1721688926458155E-4</v>
      </c>
      <c r="AC45" s="138">
        <v>1.4511891800507186E-3</v>
      </c>
      <c r="AD45" s="138">
        <v>6.8931486052409123E-4</v>
      </c>
      <c r="AE45" s="55"/>
      <c r="AF45" s="147">
        <v>785.60596447339981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1.5827527418625158E-3</v>
      </c>
      <c r="J48" s="138">
        <v>1.5827527418625156E-2</v>
      </c>
      <c r="K48" s="138">
        <v>3.9568818546562898E-2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2.3181039999999999</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3.0250750557505075</v>
      </c>
      <c r="AL52" s="45" t="s">
        <v>132</v>
      </c>
    </row>
    <row r="53" spans="1:38" s="2" customFormat="1" ht="26.25" customHeight="1" thickBot="1" x14ac:dyDescent="0.25">
      <c r="A53" s="65" t="s">
        <v>119</v>
      </c>
      <c r="B53" s="69" t="s">
        <v>133</v>
      </c>
      <c r="C53" s="71" t="s">
        <v>134</v>
      </c>
      <c r="D53" s="68"/>
      <c r="E53" s="138" t="s">
        <v>428</v>
      </c>
      <c r="F53" s="138">
        <v>0.83351011213919546</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0.57536747197153337</v>
      </c>
      <c r="AL53" s="45" t="s">
        <v>135</v>
      </c>
    </row>
    <row r="54" spans="1:38" s="2" customFormat="1" ht="37.5" customHeight="1" thickBot="1" x14ac:dyDescent="0.25">
      <c r="A54" s="65" t="s">
        <v>119</v>
      </c>
      <c r="B54" s="69" t="s">
        <v>136</v>
      </c>
      <c r="C54" s="71" t="s">
        <v>137</v>
      </c>
      <c r="D54" s="68"/>
      <c r="E54" s="138" t="s">
        <v>428</v>
      </c>
      <c r="F54" s="138">
        <v>0.35973248483149345</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182794.63926436892</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0.50063689159926006</v>
      </c>
      <c r="J57" s="138">
        <v>0.90114640487866804</v>
      </c>
      <c r="K57" s="138">
        <v>1.0012737831985201</v>
      </c>
      <c r="L57" s="138">
        <v>1.5019106747977802E-2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3851.0530123020003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5.9002976300623136E-3</v>
      </c>
      <c r="J58" s="138">
        <v>3.9335317533748762E-2</v>
      </c>
      <c r="K58" s="138">
        <v>7.8670635067497524E-2</v>
      </c>
      <c r="L58" s="138">
        <v>2.714136909828665E-5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196.67658766874379</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1.4284481999999999E-2</v>
      </c>
      <c r="J60" s="138">
        <v>0.13279942199999997</v>
      </c>
      <c r="K60" s="138">
        <v>0.30400631400000006</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51.861494</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9.1913214693635517E-2</v>
      </c>
      <c r="J61" s="138">
        <v>0.91913214693635503</v>
      </c>
      <c r="K61" s="138">
        <v>3.0658922009094147</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5852235.6391116027</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3.0540000000000001E-8</v>
      </c>
      <c r="J62" s="138">
        <v>3.0539999999999997E-7</v>
      </c>
      <c r="K62" s="138">
        <v>6.1079999999999994E-7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50.9</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1.7546404246E-2</v>
      </c>
      <c r="X63" s="138">
        <v>1.1051999999999999E-2</v>
      </c>
      <c r="Y63" s="138" t="s">
        <v>428</v>
      </c>
      <c r="Z63" s="138">
        <v>1.838E-3</v>
      </c>
      <c r="AA63" s="138" t="s">
        <v>428</v>
      </c>
      <c r="AB63" s="138">
        <v>1.2889999999999999E-2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6.6000000000000003E-2</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6.7416479999999994E-3</v>
      </c>
      <c r="J71" s="138">
        <v>5.3933183999999995E-2</v>
      </c>
      <c r="K71" s="138">
        <v>0.1685412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6.0000000000000008E-8</v>
      </c>
      <c r="J73" s="138">
        <v>8.5000000000000007E-8</v>
      </c>
      <c r="K73" s="138">
        <v>1.0000000000000001E-7</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1.0474E-4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11.473896699999997</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5074.7</v>
      </c>
      <c r="AL82" s="45" t="s">
        <v>219</v>
      </c>
    </row>
    <row r="83" spans="1:38" s="2" customFormat="1" ht="26.25" customHeight="1" thickBot="1" x14ac:dyDescent="0.25">
      <c r="A83" s="65" t="s">
        <v>53</v>
      </c>
      <c r="B83" s="76" t="s">
        <v>211</v>
      </c>
      <c r="C83" s="77" t="s">
        <v>212</v>
      </c>
      <c r="D83" s="67"/>
      <c r="E83" s="138" t="s">
        <v>442</v>
      </c>
      <c r="F83" s="138">
        <v>3.2000000000000001E-2</v>
      </c>
      <c r="G83" s="138" t="s">
        <v>442</v>
      </c>
      <c r="H83" s="138" t="s">
        <v>428</v>
      </c>
      <c r="I83" s="138">
        <v>0.2</v>
      </c>
      <c r="J83" s="138">
        <v>4</v>
      </c>
      <c r="K83" s="138">
        <v>30</v>
      </c>
      <c r="L83" s="138">
        <v>1.14E-2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442</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1.940461106390738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1.0269767539914731</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2.232558160851029</v>
      </c>
      <c r="AL86" s="45" t="s">
        <v>219</v>
      </c>
    </row>
    <row r="87" spans="1:38" s="2" customFormat="1" ht="26.25" customHeight="1" thickBot="1" x14ac:dyDescent="0.25">
      <c r="A87" s="65" t="s">
        <v>208</v>
      </c>
      <c r="B87" s="71" t="s">
        <v>220</v>
      </c>
      <c r="C87" s="75" t="s">
        <v>221</v>
      </c>
      <c r="D87" s="67"/>
      <c r="E87" s="138" t="s">
        <v>428</v>
      </c>
      <c r="F87" s="138">
        <v>5.5976634248837517E-2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8.9441839148971081E-2</v>
      </c>
      <c r="AL87" s="45" t="s">
        <v>219</v>
      </c>
    </row>
    <row r="88" spans="1:38" s="2" customFormat="1" ht="26.25" customHeight="1" thickBot="1" x14ac:dyDescent="0.25">
      <c r="A88" s="65" t="s">
        <v>208</v>
      </c>
      <c r="B88" s="71" t="s">
        <v>222</v>
      </c>
      <c r="C88" s="75" t="s">
        <v>223</v>
      </c>
      <c r="D88" s="67"/>
      <c r="E88" s="138" t="s">
        <v>442</v>
      </c>
      <c r="F88" s="138">
        <v>0.28456038102380954</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0.29043170000000001</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1.9814148377785785</v>
      </c>
      <c r="G90" s="138" t="s">
        <v>428</v>
      </c>
      <c r="H90" s="138" t="s">
        <v>428</v>
      </c>
      <c r="I90" s="138">
        <v>3.1320000000000001E-2</v>
      </c>
      <c r="J90" s="138">
        <v>4.6980000000000001E-2</v>
      </c>
      <c r="K90" s="138">
        <v>5.7420000000000006E-2</v>
      </c>
      <c r="L90" s="138" t="s">
        <v>428</v>
      </c>
      <c r="M90" s="138" t="s">
        <v>428</v>
      </c>
      <c r="N90" s="138">
        <v>2.5912674195612787E-4</v>
      </c>
      <c r="O90" s="138">
        <v>3.5590901907227204E-2</v>
      </c>
      <c r="P90" s="138" t="s">
        <v>430</v>
      </c>
      <c r="Q90" s="138" t="s">
        <v>430</v>
      </c>
      <c r="R90" s="138">
        <v>0.14985642908306193</v>
      </c>
      <c r="S90" s="138">
        <v>6.0723073868032387</v>
      </c>
      <c r="T90" s="138">
        <v>0.24890216268014828</v>
      </c>
      <c r="U90" s="138">
        <v>3.5434801460265675E-2</v>
      </c>
      <c r="V90" s="138">
        <v>3.5138210611038794</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52.2</v>
      </c>
      <c r="AL90" s="148" t="s">
        <v>439</v>
      </c>
    </row>
    <row r="91" spans="1:38" s="2" customFormat="1" ht="26.25" customHeight="1" thickBot="1" x14ac:dyDescent="0.25">
      <c r="A91" s="65" t="s">
        <v>208</v>
      </c>
      <c r="B91" s="69" t="s">
        <v>404</v>
      </c>
      <c r="C91" s="71" t="s">
        <v>228</v>
      </c>
      <c r="D91" s="67"/>
      <c r="E91" s="138">
        <v>6.2786148196599997E-3</v>
      </c>
      <c r="F91" s="138">
        <v>1.68702540996E-2</v>
      </c>
      <c r="G91" s="138">
        <v>5.2889232820000015E-5</v>
      </c>
      <c r="H91" s="138">
        <v>1.44651972135E-2</v>
      </c>
      <c r="I91" s="138">
        <v>9.5020546382539997E-2</v>
      </c>
      <c r="J91" s="138">
        <v>9.5860819690719995E-2</v>
      </c>
      <c r="K91" s="138">
        <v>9.6034373431529998E-2</v>
      </c>
      <c r="L91" s="138">
        <v>3.7644368651999993E-2</v>
      </c>
      <c r="M91" s="138">
        <v>0.19218120980465001</v>
      </c>
      <c r="N91" s="138">
        <v>1.3730184944000003E-2</v>
      </c>
      <c r="O91" s="138">
        <v>1.884810355268E-2</v>
      </c>
      <c r="P91" s="138">
        <v>9.9824048700000026E-7</v>
      </c>
      <c r="Q91" s="138">
        <v>2.3292278030000007E-5</v>
      </c>
      <c r="R91" s="138">
        <v>2.7320265960000006E-4</v>
      </c>
      <c r="S91" s="138">
        <v>2.6597952330000001E-2</v>
      </c>
      <c r="T91" s="138">
        <v>9.9364818930000008E-3</v>
      </c>
      <c r="U91" s="138" t="s">
        <v>442</v>
      </c>
      <c r="V91" s="138">
        <v>1.3964469823000002E-2</v>
      </c>
      <c r="W91" s="138">
        <v>3.4855896900000004E-4</v>
      </c>
      <c r="X91" s="138">
        <v>6.4827227055900003E-3</v>
      </c>
      <c r="Y91" s="138">
        <v>3.23379038605E-3</v>
      </c>
      <c r="Z91" s="138">
        <v>3.23379038605E-3</v>
      </c>
      <c r="AA91" s="138">
        <v>3.23379038605E-3</v>
      </c>
      <c r="AB91" s="138">
        <v>1.618409386374E-2</v>
      </c>
      <c r="AC91" s="138" t="s">
        <v>442</v>
      </c>
      <c r="AD91" s="138" t="s">
        <v>442</v>
      </c>
      <c r="AE91" s="55"/>
      <c r="AF91" s="147" t="s">
        <v>428</v>
      </c>
      <c r="AG91" s="147" t="s">
        <v>428</v>
      </c>
      <c r="AH91" s="147" t="s">
        <v>428</v>
      </c>
      <c r="AI91" s="147" t="s">
        <v>428</v>
      </c>
      <c r="AJ91" s="147" t="s">
        <v>428</v>
      </c>
      <c r="AK91" s="147">
        <v>3485.5896899999998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30.087711571006931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2.0539284639211168E-8</v>
      </c>
      <c r="X98" s="138" t="s">
        <v>428</v>
      </c>
      <c r="Y98" s="138" t="s">
        <v>428</v>
      </c>
      <c r="Z98" s="138" t="s">
        <v>428</v>
      </c>
      <c r="AA98" s="138" t="s">
        <v>428</v>
      </c>
      <c r="AB98" s="138" t="s">
        <v>428</v>
      </c>
      <c r="AC98" s="138" t="s">
        <v>428</v>
      </c>
      <c r="AD98" s="138">
        <v>2.4597945675701997E-4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5.06676496591488E-2</v>
      </c>
      <c r="F99" s="138">
        <v>11.687169731055182</v>
      </c>
      <c r="G99" s="138" t="s">
        <v>428</v>
      </c>
      <c r="H99" s="138">
        <v>15.511397177037118</v>
      </c>
      <c r="I99" s="138">
        <v>0.27197570184345021</v>
      </c>
      <c r="J99" s="138">
        <v>0.41756940292126826</v>
      </c>
      <c r="K99" s="138">
        <v>0.79377737966275363</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1554.9</v>
      </c>
      <c r="AL99" s="45" t="s">
        <v>245</v>
      </c>
    </row>
    <row r="100" spans="1:38" s="2" customFormat="1" ht="26.25" customHeight="1" thickBot="1" x14ac:dyDescent="0.25">
      <c r="A100" s="65" t="s">
        <v>243</v>
      </c>
      <c r="B100" s="65" t="s">
        <v>246</v>
      </c>
      <c r="C100" s="66" t="s">
        <v>408</v>
      </c>
      <c r="D100" s="79"/>
      <c r="E100" s="138">
        <v>0.52939816746483703</v>
      </c>
      <c r="F100" s="138">
        <v>23.18869287339729</v>
      </c>
      <c r="G100" s="138" t="s">
        <v>428</v>
      </c>
      <c r="H100" s="138">
        <v>31.372016413605888</v>
      </c>
      <c r="I100" s="138">
        <v>0.41371453711651329</v>
      </c>
      <c r="J100" s="138">
        <v>0.63103590420863187</v>
      </c>
      <c r="K100" s="138">
        <v>1.0035447507578985</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5722.7080000000005</v>
      </c>
      <c r="AL100" s="45" t="s">
        <v>245</v>
      </c>
    </row>
    <row r="101" spans="1:38" s="2" customFormat="1" ht="26.25" customHeight="1" thickBot="1" x14ac:dyDescent="0.25">
      <c r="A101" s="65" t="s">
        <v>243</v>
      </c>
      <c r="B101" s="65" t="s">
        <v>247</v>
      </c>
      <c r="C101" s="66" t="s">
        <v>248</v>
      </c>
      <c r="D101" s="79"/>
      <c r="E101" s="138">
        <v>4.9883247852203896E-2</v>
      </c>
      <c r="F101" s="138">
        <v>0.20921000281822735</v>
      </c>
      <c r="G101" s="138" t="s">
        <v>428</v>
      </c>
      <c r="H101" s="138">
        <v>0.99617558965017461</v>
      </c>
      <c r="I101" s="138">
        <v>8.1387461965196292E-3</v>
      </c>
      <c r="J101" s="138">
        <v>2.6809987470888183E-2</v>
      </c>
      <c r="K101" s="138">
        <v>6.7024968677220437E-2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5298.791678671073</v>
      </c>
      <c r="AL101" s="45" t="s">
        <v>245</v>
      </c>
    </row>
    <row r="102" spans="1:38" s="2" customFormat="1" ht="26.25" customHeight="1" thickBot="1" x14ac:dyDescent="0.25">
      <c r="A102" s="65" t="s">
        <v>243</v>
      </c>
      <c r="B102" s="65" t="s">
        <v>249</v>
      </c>
      <c r="C102" s="66" t="s">
        <v>386</v>
      </c>
      <c r="D102" s="79"/>
      <c r="E102" s="138">
        <v>2.5044335850857137E-3</v>
      </c>
      <c r="F102" s="138">
        <v>1.1444088013608689</v>
      </c>
      <c r="G102" s="138" t="s">
        <v>428</v>
      </c>
      <c r="H102" s="138">
        <v>4.9733974179168374</v>
      </c>
      <c r="I102" s="138">
        <v>8.7794000000000014E-3</v>
      </c>
      <c r="J102" s="138">
        <v>0.19945600000000002</v>
      </c>
      <c r="K102" s="138">
        <v>1.3744150000000002</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1703.9</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1.1198784700114056E-3</v>
      </c>
      <c r="F104" s="138">
        <v>1.4931506537362931E-3</v>
      </c>
      <c r="G104" s="138" t="s">
        <v>428</v>
      </c>
      <c r="H104" s="138">
        <v>1.5325746822095389E-2</v>
      </c>
      <c r="I104" s="138">
        <v>1.7310411616438361E-5</v>
      </c>
      <c r="J104" s="138">
        <v>5.7022532383561644E-5</v>
      </c>
      <c r="K104" s="138">
        <v>1.4255633095890414E-4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9.4</v>
      </c>
      <c r="AL104" s="45" t="s">
        <v>245</v>
      </c>
    </row>
    <row r="105" spans="1:38" s="2" customFormat="1" ht="26.25" customHeight="1" thickBot="1" x14ac:dyDescent="0.25">
      <c r="A105" s="65" t="s">
        <v>243</v>
      </c>
      <c r="B105" s="65" t="s">
        <v>254</v>
      </c>
      <c r="C105" s="66" t="s">
        <v>255</v>
      </c>
      <c r="D105" s="79"/>
      <c r="E105" s="138">
        <v>3.0222864036374798E-2</v>
      </c>
      <c r="F105" s="138">
        <v>0.15282157602772406</v>
      </c>
      <c r="G105" s="138" t="s">
        <v>428</v>
      </c>
      <c r="H105" s="138">
        <v>0.70808321158255649</v>
      </c>
      <c r="I105" s="138">
        <v>5.7235068493150694E-3</v>
      </c>
      <c r="J105" s="138">
        <v>8.9940821917808226E-3</v>
      </c>
      <c r="K105" s="138">
        <v>1.9623452054794519E-2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82.9</v>
      </c>
      <c r="AL105" s="45" t="s">
        <v>245</v>
      </c>
    </row>
    <row r="106" spans="1:38" s="2" customFormat="1" ht="26.25" customHeight="1" thickBot="1" x14ac:dyDescent="0.25">
      <c r="A106" s="65" t="s">
        <v>243</v>
      </c>
      <c r="B106" s="65" t="s">
        <v>256</v>
      </c>
      <c r="C106" s="66" t="s">
        <v>257</v>
      </c>
      <c r="D106" s="79"/>
      <c r="E106" s="138">
        <v>2.485705453150684E-3</v>
      </c>
      <c r="F106" s="138">
        <v>1.0052341749380734E-2</v>
      </c>
      <c r="G106" s="138" t="s">
        <v>428</v>
      </c>
      <c r="H106" s="138">
        <v>5.8236912894716227E-2</v>
      </c>
      <c r="I106" s="138">
        <v>4.9315068493150684E-4</v>
      </c>
      <c r="J106" s="138">
        <v>7.8904109589041094E-4</v>
      </c>
      <c r="K106" s="138">
        <v>1.6767123287671232E-3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v>
      </c>
      <c r="AL106" s="45" t="s">
        <v>245</v>
      </c>
    </row>
    <row r="107" spans="1:38" s="2" customFormat="1" ht="26.25" customHeight="1" thickBot="1" x14ac:dyDescent="0.25">
      <c r="A107" s="65" t="s">
        <v>243</v>
      </c>
      <c r="B107" s="65" t="s">
        <v>258</v>
      </c>
      <c r="C107" s="66" t="s">
        <v>379</v>
      </c>
      <c r="D107" s="79"/>
      <c r="E107" s="138">
        <v>4.3236511947443414E-2</v>
      </c>
      <c r="F107" s="138">
        <v>0.64022706000000007</v>
      </c>
      <c r="G107" s="138" t="s">
        <v>428</v>
      </c>
      <c r="H107" s="138">
        <v>0.52729746092425556</v>
      </c>
      <c r="I107" s="138">
        <v>1.1640492000000001E-2</v>
      </c>
      <c r="J107" s="138">
        <v>0.15520656000000002</v>
      </c>
      <c r="K107" s="138">
        <v>0.73723116</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3880.1640000000002</v>
      </c>
      <c r="AL107" s="45" t="s">
        <v>245</v>
      </c>
    </row>
    <row r="108" spans="1:38" s="2" customFormat="1" ht="26.25" customHeight="1" thickBot="1" x14ac:dyDescent="0.25">
      <c r="A108" s="65" t="s">
        <v>243</v>
      </c>
      <c r="B108" s="65" t="s">
        <v>259</v>
      </c>
      <c r="C108" s="66" t="s">
        <v>380</v>
      </c>
      <c r="D108" s="79"/>
      <c r="E108" s="138">
        <v>8.5775556548135998E-2</v>
      </c>
      <c r="F108" s="138">
        <v>1.437783984</v>
      </c>
      <c r="G108" s="138" t="s">
        <v>428</v>
      </c>
      <c r="H108" s="138">
        <v>1.7936391144999597</v>
      </c>
      <c r="I108" s="138">
        <v>2.6625629333333331E-2</v>
      </c>
      <c r="J108" s="138">
        <v>0.26625629333333328</v>
      </c>
      <c r="K108" s="138">
        <v>0.53251258666666657</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13312.814666666665</v>
      </c>
      <c r="AL108" s="45" t="s">
        <v>245</v>
      </c>
    </row>
    <row r="109" spans="1:38" s="2" customFormat="1" ht="26.25" customHeight="1" thickBot="1" x14ac:dyDescent="0.25">
      <c r="A109" s="65" t="s">
        <v>243</v>
      </c>
      <c r="B109" s="65" t="s">
        <v>260</v>
      </c>
      <c r="C109" s="66" t="s">
        <v>381</v>
      </c>
      <c r="D109" s="79"/>
      <c r="E109" s="138">
        <v>3.5237558553600008E-2</v>
      </c>
      <c r="F109" s="138">
        <v>0.75038174699999993</v>
      </c>
      <c r="G109" s="138" t="s">
        <v>428</v>
      </c>
      <c r="H109" s="138">
        <v>1.0137574537728002</v>
      </c>
      <c r="I109" s="138">
        <v>3.0690459999999999E-2</v>
      </c>
      <c r="J109" s="138">
        <v>0.16879753</v>
      </c>
      <c r="K109" s="138">
        <v>0.16879753</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1534.5229999999999</v>
      </c>
      <c r="AL109" s="45" t="s">
        <v>245</v>
      </c>
    </row>
    <row r="110" spans="1:38" s="2" customFormat="1" ht="26.25" customHeight="1" thickBot="1" x14ac:dyDescent="0.25">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25">
      <c r="A111" s="65" t="s">
        <v>243</v>
      </c>
      <c r="B111" s="65" t="s">
        <v>262</v>
      </c>
      <c r="C111" s="66" t="s">
        <v>376</v>
      </c>
      <c r="D111" s="79"/>
      <c r="E111" s="138">
        <v>1.9492427598213815E-3</v>
      </c>
      <c r="F111" s="138">
        <v>0.11435786615686276</v>
      </c>
      <c r="G111" s="138" t="s">
        <v>428</v>
      </c>
      <c r="H111" s="138">
        <v>6.8420830518177517E-2</v>
      </c>
      <c r="I111" s="138">
        <v>2.4733448627450985E-4</v>
      </c>
      <c r="J111" s="138">
        <v>4.770022235294118E-4</v>
      </c>
      <c r="K111" s="138">
        <v>1.0600049411764708E-3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60.089163398692818</v>
      </c>
      <c r="AL111" s="45" t="s">
        <v>245</v>
      </c>
    </row>
    <row r="112" spans="1:38" s="2" customFormat="1" ht="26.25" customHeight="1" thickBot="1" x14ac:dyDescent="0.25">
      <c r="A112" s="65" t="s">
        <v>263</v>
      </c>
      <c r="B112" s="65" t="s">
        <v>264</v>
      </c>
      <c r="C112" s="66" t="s">
        <v>265</v>
      </c>
      <c r="D112" s="67"/>
      <c r="E112" s="138">
        <v>15.357801839290914</v>
      </c>
      <c r="F112" s="138" t="s">
        <v>428</v>
      </c>
      <c r="G112" s="138" t="s">
        <v>428</v>
      </c>
      <c r="H112" s="138">
        <v>17.108545500000002</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399160000</v>
      </c>
      <c r="AL112" s="45" t="s">
        <v>418</v>
      </c>
    </row>
    <row r="113" spans="1:38" s="2" customFormat="1" ht="26.25" customHeight="1" thickBot="1" x14ac:dyDescent="0.25">
      <c r="A113" s="65" t="s">
        <v>263</v>
      </c>
      <c r="B113" s="80" t="s">
        <v>266</v>
      </c>
      <c r="C113" s="81" t="s">
        <v>267</v>
      </c>
      <c r="D113" s="67"/>
      <c r="E113" s="138">
        <v>6.8934354859177134</v>
      </c>
      <c r="F113" s="138" t="s">
        <v>429</v>
      </c>
      <c r="G113" s="138" t="s">
        <v>428</v>
      </c>
      <c r="H113" s="138">
        <v>34.318680597256019</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179165.20458802578</v>
      </c>
      <c r="AL113" s="148" t="s">
        <v>435</v>
      </c>
    </row>
    <row r="114" spans="1:38" s="2" customFormat="1" ht="26.25" customHeight="1" thickBot="1" x14ac:dyDescent="0.25">
      <c r="A114" s="65" t="s">
        <v>263</v>
      </c>
      <c r="B114" s="80" t="s">
        <v>268</v>
      </c>
      <c r="C114" s="81" t="s">
        <v>387</v>
      </c>
      <c r="D114" s="67"/>
      <c r="E114" s="138">
        <v>0.11607229328783655</v>
      </c>
      <c r="F114" s="138" t="s">
        <v>442</v>
      </c>
      <c r="G114" s="138" t="s">
        <v>428</v>
      </c>
      <c r="H114" s="138">
        <v>0.39218400000000003</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3016800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11.213080075526133</v>
      </c>
      <c r="F116" s="138" t="s">
        <v>429</v>
      </c>
      <c r="G116" s="138" t="s">
        <v>428</v>
      </c>
      <c r="H116" s="138">
        <v>12.875294535776113</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291435.78552343551</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4.2758161407148713E-2</v>
      </c>
      <c r="J119" s="138">
        <v>1.0692422851787178</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1685.412</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9.828400000000001E-3</v>
      </c>
      <c r="J120" s="138">
        <v>6.1427500000000003E-2</v>
      </c>
      <c r="K120" s="138">
        <v>0.24571000000000001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2457.1</v>
      </c>
      <c r="AL120" s="148" t="s">
        <v>434</v>
      </c>
    </row>
    <row r="121" spans="1:38" s="2" customFormat="1" ht="26.25" customHeight="1" thickBot="1" x14ac:dyDescent="0.25">
      <c r="A121" s="65" t="s">
        <v>263</v>
      </c>
      <c r="B121" s="65" t="s">
        <v>279</v>
      </c>
      <c r="C121" s="71" t="s">
        <v>280</v>
      </c>
      <c r="D121" s="68"/>
      <c r="E121" s="138" t="s">
        <v>442</v>
      </c>
      <c r="F121" s="138">
        <v>4.5382189670415576</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2.0718171004515384</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0.2121931246367055</v>
      </c>
      <c r="G125" s="138" t="s">
        <v>428</v>
      </c>
      <c r="H125" s="138" t="s">
        <v>428</v>
      </c>
      <c r="I125" s="138">
        <v>1.2633087720000003E-5</v>
      </c>
      <c r="J125" s="138">
        <v>8.3837763960000001E-5</v>
      </c>
      <c r="K125" s="138">
        <v>1.7724604892000001E-4</v>
      </c>
      <c r="L125" s="138" t="s">
        <v>442</v>
      </c>
      <c r="M125" s="138" t="s">
        <v>428</v>
      </c>
      <c r="N125" s="138" t="s">
        <v>428</v>
      </c>
      <c r="O125" s="138" t="s">
        <v>428</v>
      </c>
      <c r="P125" s="138">
        <v>2.1600496075991925E-2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382.82084000000003</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5.1823044235029529E-2</v>
      </c>
      <c r="I126" s="138" t="s">
        <v>442</v>
      </c>
      <c r="J126" s="138" t="s">
        <v>442</v>
      </c>
      <c r="K126" s="138" t="s">
        <v>442</v>
      </c>
      <c r="L126" s="138" t="s">
        <v>442</v>
      </c>
      <c r="M126" s="138">
        <v>0.12092043654840225</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5.4566315093837393E-2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9.3891668460000001E-3</v>
      </c>
      <c r="F129" s="138">
        <v>7.9861878920000004E-2</v>
      </c>
      <c r="G129" s="138">
        <v>5.0723085259999994E-4</v>
      </c>
      <c r="H129" s="138" t="s">
        <v>442</v>
      </c>
      <c r="I129" s="138">
        <v>4.3168583200000002E-5</v>
      </c>
      <c r="J129" s="138">
        <v>7.55450206E-5</v>
      </c>
      <c r="K129" s="138">
        <v>1.07921458E-4</v>
      </c>
      <c r="L129" s="138">
        <v>1.5109004120000002E-6</v>
      </c>
      <c r="M129" s="138">
        <v>7.5545020600000011E-4</v>
      </c>
      <c r="N129" s="138">
        <v>1.402978954E-2</v>
      </c>
      <c r="O129" s="138">
        <v>1.0792145800000001E-3</v>
      </c>
      <c r="P129" s="138">
        <v>6.043601648E-4</v>
      </c>
      <c r="Q129" s="138">
        <v>0.68158131541846323</v>
      </c>
      <c r="R129" s="138">
        <v>0.65869501971614119</v>
      </c>
      <c r="S129" s="138">
        <v>0.36341794191235371</v>
      </c>
      <c r="T129" s="138">
        <v>1.5109004120000002E-3</v>
      </c>
      <c r="U129" s="138" t="s">
        <v>430</v>
      </c>
      <c r="V129" s="138" t="s">
        <v>442</v>
      </c>
      <c r="W129" s="138">
        <v>4.0259000000000007E-3</v>
      </c>
      <c r="X129" s="138">
        <v>1.61882187E-6</v>
      </c>
      <c r="Y129" s="138">
        <v>7.0148947700000007E-6</v>
      </c>
      <c r="Z129" s="138">
        <v>7.0148947700000007E-6</v>
      </c>
      <c r="AA129" s="138" t="s">
        <v>442</v>
      </c>
      <c r="AB129" s="138">
        <v>1.5648611410000001E-5</v>
      </c>
      <c r="AC129" s="138">
        <v>5.3960728999999999E-3</v>
      </c>
      <c r="AD129" s="138">
        <v>8.2775758285999999E-3</v>
      </c>
      <c r="AE129" s="55"/>
      <c r="AF129" s="147" t="s">
        <v>428</v>
      </c>
      <c r="AG129" s="147" t="s">
        <v>428</v>
      </c>
      <c r="AH129" s="147" t="s">
        <v>428</v>
      </c>
      <c r="AI129" s="147" t="s">
        <v>428</v>
      </c>
      <c r="AJ129" s="147" t="s">
        <v>428</v>
      </c>
      <c r="AK129" s="147">
        <v>10.7921458</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7.5099749999999995E-3</v>
      </c>
      <c r="F133" s="138">
        <v>1.1833899999999999E-4</v>
      </c>
      <c r="G133" s="138">
        <v>1.028639E-3</v>
      </c>
      <c r="H133" s="138" t="s">
        <v>442</v>
      </c>
      <c r="I133" s="138">
        <v>3.1587409999999998E-4</v>
      </c>
      <c r="J133" s="138">
        <v>3.1587409999999998E-4</v>
      </c>
      <c r="K133" s="138">
        <v>3.5101167999999997E-4</v>
      </c>
      <c r="L133" s="138" t="s">
        <v>442</v>
      </c>
      <c r="M133" s="138">
        <v>1.2744200000000001E-3</v>
      </c>
      <c r="N133" s="138">
        <v>2.7336309000000001E-4</v>
      </c>
      <c r="O133" s="138">
        <v>4.5788090000000002E-5</v>
      </c>
      <c r="P133" s="138">
        <v>1.3563469999999999E-2</v>
      </c>
      <c r="Q133" s="138">
        <v>1.2389182999999999E-4</v>
      </c>
      <c r="R133" s="138">
        <v>1.2343668000000001E-4</v>
      </c>
      <c r="S133" s="138">
        <v>1.1315029000000001E-4</v>
      </c>
      <c r="T133" s="138">
        <v>1.5775499E-4</v>
      </c>
      <c r="U133" s="138">
        <v>1.8005734000000001E-4</v>
      </c>
      <c r="V133" s="138">
        <v>1.4575723600000002E-3</v>
      </c>
      <c r="W133" s="138">
        <v>2.4578099999999998E-4</v>
      </c>
      <c r="X133" s="138">
        <v>1.2015959999999999E-7</v>
      </c>
      <c r="Y133" s="138">
        <v>6.5632629999999997E-8</v>
      </c>
      <c r="Z133" s="138">
        <v>5.8623319999999998E-8</v>
      </c>
      <c r="AA133" s="138">
        <v>6.3629970000000005E-8</v>
      </c>
      <c r="AB133" s="138">
        <v>3.0804551999999996E-7</v>
      </c>
      <c r="AC133" s="138">
        <v>1.36545E-3</v>
      </c>
      <c r="AD133" s="138">
        <v>3.73223E-3</v>
      </c>
      <c r="AE133" s="55"/>
      <c r="AF133" s="147" t="s">
        <v>428</v>
      </c>
      <c r="AG133" s="147" t="s">
        <v>428</v>
      </c>
      <c r="AH133" s="147" t="s">
        <v>428</v>
      </c>
      <c r="AI133" s="147" t="s">
        <v>428</v>
      </c>
      <c r="AJ133" s="147" t="s">
        <v>428</v>
      </c>
      <c r="AK133" s="147">
        <v>9103</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0.44569440000000005</v>
      </c>
      <c r="X135" s="138">
        <v>1.3296549600000002E-4</v>
      </c>
      <c r="Y135" s="138">
        <v>6.0168744000000003E-4</v>
      </c>
      <c r="Z135" s="138">
        <v>6.0168744000000003E-4</v>
      </c>
      <c r="AA135" s="138" t="s">
        <v>442</v>
      </c>
      <c r="AB135" s="138">
        <v>1.3363403760000001E-3</v>
      </c>
      <c r="AC135" s="138" t="s">
        <v>442</v>
      </c>
      <c r="AD135" s="138">
        <v>0.7576804800000001</v>
      </c>
      <c r="AE135" s="55"/>
      <c r="AF135" s="147" t="s">
        <v>428</v>
      </c>
      <c r="AG135" s="147" t="s">
        <v>428</v>
      </c>
      <c r="AH135" s="147" t="s">
        <v>428</v>
      </c>
      <c r="AI135" s="147" t="s">
        <v>428</v>
      </c>
      <c r="AJ135" s="147" t="s">
        <v>428</v>
      </c>
      <c r="AK135" s="147">
        <v>1.4856480000000001</v>
      </c>
      <c r="AL135" s="148" t="s">
        <v>432</v>
      </c>
    </row>
    <row r="136" spans="1:38" s="2" customFormat="1" ht="26.25" customHeight="1" thickBot="1" x14ac:dyDescent="0.25">
      <c r="A136" s="65" t="s">
        <v>288</v>
      </c>
      <c r="B136" s="65" t="s">
        <v>313</v>
      </c>
      <c r="C136" s="66" t="s">
        <v>314</v>
      </c>
      <c r="D136" s="67"/>
      <c r="E136" s="138" t="s">
        <v>428</v>
      </c>
      <c r="F136" s="138">
        <v>5.3308178460000008E-3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0.22921986</v>
      </c>
      <c r="J139" s="138">
        <v>0.22921986</v>
      </c>
      <c r="K139" s="138">
        <v>0.22921986</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2.8454493642836249</v>
      </c>
      <c r="X139" s="138">
        <v>1.3902313374819262E-2</v>
      </c>
      <c r="Y139" s="138">
        <v>1.6124691884426078E-2</v>
      </c>
      <c r="Z139" s="138">
        <v>5.447497006369836E-3</v>
      </c>
      <c r="AA139" s="138">
        <v>9.6703767045338109E-4</v>
      </c>
      <c r="AB139" s="138">
        <v>3.6441539936068558E-2</v>
      </c>
      <c r="AC139" s="138" t="s">
        <v>442</v>
      </c>
      <c r="AD139" s="138">
        <v>2.7605508648714174</v>
      </c>
      <c r="AE139" s="55"/>
      <c r="AF139" s="147" t="s">
        <v>428</v>
      </c>
      <c r="AG139" s="147" t="s">
        <v>428</v>
      </c>
      <c r="AH139" s="147" t="s">
        <v>428</v>
      </c>
      <c r="AI139" s="147" t="s">
        <v>428</v>
      </c>
      <c r="AJ139" s="147" t="s">
        <v>428</v>
      </c>
      <c r="AK139" s="147">
        <v>5.0294197202715223</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102.61341663231683</v>
      </c>
      <c r="F141" s="19">
        <f t="shared" ref="F141:AD141" si="0">SUM(F14:F140)</f>
        <v>112.3500994324433</v>
      </c>
      <c r="G141" s="19">
        <f t="shared" si="0"/>
        <v>12.830729859776909</v>
      </c>
      <c r="H141" s="19">
        <f t="shared" si="0"/>
        <v>122.72632718597846</v>
      </c>
      <c r="I141" s="19">
        <f t="shared" si="0"/>
        <v>12.439298929980978</v>
      </c>
      <c r="J141" s="19">
        <f t="shared" si="0"/>
        <v>21.157656856042351</v>
      </c>
      <c r="K141" s="19">
        <f t="shared" si="0"/>
        <v>53.66070846994085</v>
      </c>
      <c r="L141" s="19">
        <f t="shared" si="0"/>
        <v>1.7015891143946991</v>
      </c>
      <c r="M141" s="19">
        <f t="shared" si="0"/>
        <v>124.45597573837834</v>
      </c>
      <c r="N141" s="19">
        <f t="shared" si="0"/>
        <v>8.6071110930587533</v>
      </c>
      <c r="O141" s="19">
        <f t="shared" si="0"/>
        <v>0.26904023034328484</v>
      </c>
      <c r="P141" s="19">
        <f t="shared" si="0"/>
        <v>0.33905879855717413</v>
      </c>
      <c r="Q141" s="19">
        <f t="shared" si="0"/>
        <v>1.2595021498500287</v>
      </c>
      <c r="R141" s="19">
        <f>SUM(R14:R140)</f>
        <v>3.8213924851331997</v>
      </c>
      <c r="S141" s="19">
        <f t="shared" si="0"/>
        <v>53.871719004254949</v>
      </c>
      <c r="T141" s="19">
        <f t="shared" si="0"/>
        <v>7.4291600654289818</v>
      </c>
      <c r="U141" s="19">
        <f t="shared" si="0"/>
        <v>2.8662402570692693</v>
      </c>
      <c r="V141" s="19">
        <f t="shared" si="0"/>
        <v>29.622603030039599</v>
      </c>
      <c r="W141" s="19">
        <f t="shared" si="0"/>
        <v>16.920319229337498</v>
      </c>
      <c r="X141" s="19">
        <f t="shared" si="0"/>
        <v>2.947476109572015</v>
      </c>
      <c r="Y141" s="19">
        <f t="shared" si="0"/>
        <v>4.7981567133535101</v>
      </c>
      <c r="Z141" s="19">
        <f t="shared" si="0"/>
        <v>2.0901872601750462</v>
      </c>
      <c r="AA141" s="19">
        <f t="shared" si="0"/>
        <v>1.6947400702264988</v>
      </c>
      <c r="AB141" s="19">
        <f t="shared" si="0"/>
        <v>11.530560153327073</v>
      </c>
      <c r="AC141" s="19">
        <f t="shared" si="0"/>
        <v>2.5251814318221117</v>
      </c>
      <c r="AD141" s="19">
        <f t="shared" si="0"/>
        <v>6.5533090470815019</v>
      </c>
      <c r="AE141" s="56"/>
      <c r="AF141" s="145">
        <f>SUM(AF14:AF140)</f>
        <v>260151.59589865195</v>
      </c>
      <c r="AG141" s="145">
        <f t="shared" ref="AG141:AI141" si="1">SUM(AG14:AG140)</f>
        <v>50268.432512297892</v>
      </c>
      <c r="AH141" s="145">
        <f t="shared" si="1"/>
        <v>185610.41330543245</v>
      </c>
      <c r="AI141" s="145">
        <f t="shared" si="1"/>
        <v>18609.215381696085</v>
      </c>
      <c r="AJ141" s="145">
        <f>IF(SUM(AJ14:AJ140)=0, "NA",SUM(AJ14:AJ140))</f>
        <v>5985.5938241018048</v>
      </c>
      <c r="AK141" s="146" t="s">
        <v>428</v>
      </c>
      <c r="AL141" s="146" t="s">
        <v>428</v>
      </c>
    </row>
    <row r="142" spans="1:38" s="18" customFormat="1" ht="15" customHeight="1" thickBot="1" x14ac:dyDescent="0.3">
      <c r="A142" s="87"/>
      <c r="B142" s="46"/>
      <c r="C142" s="88"/>
      <c r="D142" s="89"/>
      <c r="E142" s="154"/>
      <c r="F142" s="154"/>
      <c r="G142" s="154"/>
      <c r="H142" s="154"/>
      <c r="I142" s="154"/>
      <c r="J142" s="157"/>
      <c r="K142" s="157"/>
      <c r="L142" s="157"/>
      <c r="M142" s="157"/>
      <c r="N142" s="157"/>
      <c r="O142" s="159"/>
      <c r="P142" s="159"/>
      <c r="Q142" s="159"/>
      <c r="R142" s="159"/>
      <c r="S142" s="159"/>
      <c r="T142" s="159"/>
      <c r="U142" s="159"/>
      <c r="V142" s="159"/>
      <c r="W142" s="159"/>
      <c r="X142" s="159"/>
      <c r="Y142" s="159"/>
      <c r="Z142" s="159"/>
      <c r="AA142" s="159"/>
      <c r="AB142" s="159"/>
      <c r="AC142" s="159"/>
      <c r="AD142" s="15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9.2397416688046459</v>
      </c>
      <c r="F143" s="139">
        <v>0.88061425495689061</v>
      </c>
      <c r="G143" s="139">
        <v>1.7067774628198605E-2</v>
      </c>
      <c r="H143" s="139">
        <v>0.41968896028019964</v>
      </c>
      <c r="I143" s="139">
        <v>0.10963932719682154</v>
      </c>
      <c r="J143" s="139">
        <v>0.10963932719682129</v>
      </c>
      <c r="K143" s="139">
        <v>0.10963932719682157</v>
      </c>
      <c r="L143" s="139">
        <v>6.8444562722433808E-2</v>
      </c>
      <c r="M143" s="139">
        <v>13.069892661482847</v>
      </c>
      <c r="N143" s="139">
        <v>1.7202778819488105E-3</v>
      </c>
      <c r="O143" s="139">
        <v>1.7083509164886231E-4</v>
      </c>
      <c r="P143" s="139">
        <v>1.0684976262728338E-2</v>
      </c>
      <c r="Q143" s="139">
        <v>2.8228183568131636E-4</v>
      </c>
      <c r="R143" s="139">
        <v>1.2591393290561411E-2</v>
      </c>
      <c r="S143" s="139">
        <v>8.6071328341675267E-3</v>
      </c>
      <c r="T143" s="139">
        <v>1.5741655808415801E-3</v>
      </c>
      <c r="U143" s="139">
        <v>2.2289348806490744E-4</v>
      </c>
      <c r="V143" s="139">
        <v>3.8339177423191109E-2</v>
      </c>
      <c r="W143" s="139">
        <v>0.26966289999999998</v>
      </c>
      <c r="X143" s="139">
        <v>4.4041957371899997E-2</v>
      </c>
      <c r="Y143" s="139">
        <v>4.4150115769999998E-2</v>
      </c>
      <c r="Z143" s="139">
        <v>3.2430358497999995E-2</v>
      </c>
      <c r="AA143" s="139">
        <v>3.93682895777E-2</v>
      </c>
      <c r="AB143" s="139">
        <v>0.1599907212176</v>
      </c>
      <c r="AC143" s="139">
        <v>2.696633E-4</v>
      </c>
      <c r="AD143" s="139">
        <v>5.3973800000000002E-5</v>
      </c>
      <c r="AE143" s="58"/>
      <c r="AF143" s="144">
        <v>71186.549772984406</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7.6622768162377275</v>
      </c>
      <c r="F144" s="139">
        <v>0.19255281136091931</v>
      </c>
      <c r="G144" s="139">
        <v>7.5989094706528752E-3</v>
      </c>
      <c r="H144" s="139">
        <v>4.6333323774098135E-2</v>
      </c>
      <c r="I144" s="139">
        <v>9.7964527826556208E-2</v>
      </c>
      <c r="J144" s="139">
        <v>9.7964527826556111E-2</v>
      </c>
      <c r="K144" s="139">
        <v>9.7964527826556125E-2</v>
      </c>
      <c r="L144" s="139">
        <v>6.9521428332989479E-2</v>
      </c>
      <c r="M144" s="139">
        <v>0.70673835907041704</v>
      </c>
      <c r="N144" s="139">
        <v>2.7595730790939721E-4</v>
      </c>
      <c r="O144" s="139">
        <v>2.944321264715994E-5</v>
      </c>
      <c r="P144" s="139">
        <v>3.1113604452375969E-3</v>
      </c>
      <c r="Q144" s="139">
        <v>5.8809464531429028E-5</v>
      </c>
      <c r="R144" s="139">
        <v>4.9840280186964261E-3</v>
      </c>
      <c r="S144" s="139">
        <v>3.3424424221672085E-3</v>
      </c>
      <c r="T144" s="139">
        <v>1.1892726203200245E-4</v>
      </c>
      <c r="U144" s="139">
        <v>5.8732503768538183E-5</v>
      </c>
      <c r="V144" s="139">
        <v>1.0569541855450146E-2</v>
      </c>
      <c r="W144" s="139">
        <v>0.12946350000000001</v>
      </c>
      <c r="X144" s="139">
        <v>1.6356644766900002E-2</v>
      </c>
      <c r="Y144" s="139">
        <v>1.8203572540000001E-2</v>
      </c>
      <c r="Z144" s="139">
        <v>1.4234174501100001E-2</v>
      </c>
      <c r="AA144" s="139">
        <v>1.5160900268600001E-2</v>
      </c>
      <c r="AB144" s="139">
        <v>6.3955292076600001E-2</v>
      </c>
      <c r="AC144" s="139">
        <v>1.2946360000000001E-4</v>
      </c>
      <c r="AD144" s="139">
        <v>2.5908899999999999E-5</v>
      </c>
      <c r="AE144" s="58"/>
      <c r="AF144" s="144">
        <v>25180.414242646388</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9.0424797738754172</v>
      </c>
      <c r="F145" s="139">
        <v>0.21493269447411659</v>
      </c>
      <c r="G145" s="139">
        <v>1.297229664977988E-2</v>
      </c>
      <c r="H145" s="139">
        <v>2.7680463922334898E-2</v>
      </c>
      <c r="I145" s="139">
        <v>0.14398757649723617</v>
      </c>
      <c r="J145" s="139">
        <v>0.1439875764972362</v>
      </c>
      <c r="K145" s="139">
        <v>0.14398757649723587</v>
      </c>
      <c r="L145" s="139">
        <v>8.7429907685854902E-2</v>
      </c>
      <c r="M145" s="139">
        <v>3.0050498139417496</v>
      </c>
      <c r="N145" s="139">
        <v>4.6879802856692561E-4</v>
      </c>
      <c r="O145" s="139">
        <v>5.0044833032788885E-5</v>
      </c>
      <c r="P145" s="139">
        <v>5.3037723342802927E-3</v>
      </c>
      <c r="Q145" s="139">
        <v>1.0008182632801516E-4</v>
      </c>
      <c r="R145" s="139">
        <v>8.5054500082692684E-3</v>
      </c>
      <c r="S145" s="139">
        <v>5.7036762937639736E-3</v>
      </c>
      <c r="T145" s="139">
        <v>2.00296928194595E-4</v>
      </c>
      <c r="U145" s="139">
        <v>1.0007398659045252E-4</v>
      </c>
      <c r="V145" s="139">
        <v>1.8013082394154577E-2</v>
      </c>
      <c r="W145" s="139">
        <v>8.7250999999999995E-2</v>
      </c>
      <c r="X145" s="139">
        <v>4.2062365820999996E-3</v>
      </c>
      <c r="Y145" s="139">
        <v>2.5471099301500003E-2</v>
      </c>
      <c r="Z145" s="139">
        <v>2.8462200871500001E-2</v>
      </c>
      <c r="AA145" s="139">
        <v>6.5430346834000003E-3</v>
      </c>
      <c r="AB145" s="139">
        <v>6.4682571438500008E-2</v>
      </c>
      <c r="AC145" s="139">
        <v>6.6458999999999995E-5</v>
      </c>
      <c r="AD145" s="139">
        <v>1.3295800000000001E-5</v>
      </c>
      <c r="AE145" s="58"/>
      <c r="AF145" s="144">
        <v>42956.553734264176</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1.7121989038146528E-2</v>
      </c>
      <c r="F146" s="139">
        <v>0.11153313915167604</v>
      </c>
      <c r="G146" s="139">
        <v>3.1117830217144239E-5</v>
      </c>
      <c r="H146" s="139">
        <v>2.9136443741692973E-4</v>
      </c>
      <c r="I146" s="139">
        <v>2.9350871564820195E-3</v>
      </c>
      <c r="J146" s="139">
        <v>2.9350871564820203E-3</v>
      </c>
      <c r="K146" s="139">
        <v>2.9350871564820177E-3</v>
      </c>
      <c r="L146" s="139">
        <v>4.1397636510339948E-4</v>
      </c>
      <c r="M146" s="139">
        <v>0.59714089035250673</v>
      </c>
      <c r="N146" s="139">
        <v>1.1159955985399547E-5</v>
      </c>
      <c r="O146" s="139">
        <v>5.8050915850027132E-5</v>
      </c>
      <c r="P146" s="139">
        <v>4.5038753616390048E-5</v>
      </c>
      <c r="Q146" s="139">
        <v>1.5530604695306914E-6</v>
      </c>
      <c r="R146" s="139">
        <v>2.7267971071771651E-4</v>
      </c>
      <c r="S146" s="139">
        <v>9.7509476251258272E-3</v>
      </c>
      <c r="T146" s="139">
        <v>4.1064049010744208E-4</v>
      </c>
      <c r="U146" s="139">
        <v>5.7800847682467177E-5</v>
      </c>
      <c r="V146" s="139">
        <v>5.7998711034233192E-3</v>
      </c>
      <c r="W146" s="139">
        <v>2.1372000000000001E-3</v>
      </c>
      <c r="X146" s="139">
        <v>4.65600101E-5</v>
      </c>
      <c r="Y146" s="139">
        <v>5.6585129000000001E-5</v>
      </c>
      <c r="Z146" s="139">
        <v>3.6716888899999999E-5</v>
      </c>
      <c r="AA146" s="139">
        <v>6.2248769400000001E-5</v>
      </c>
      <c r="AB146" s="139">
        <v>2.0211079740000001E-4</v>
      </c>
      <c r="AC146" s="139">
        <v>2.1366999999999998E-6</v>
      </c>
      <c r="AD146" s="139">
        <v>7.3900000000000004E-7</v>
      </c>
      <c r="AE146" s="58"/>
      <c r="AF146" s="144">
        <v>228.69066501904686</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1.42047349709014</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0.6737545227029984</v>
      </c>
      <c r="J148" s="139">
        <v>1.3136726721051746</v>
      </c>
      <c r="K148" s="139">
        <v>1.6634960517471544</v>
      </c>
      <c r="L148" s="139">
        <v>0.14912944141700332</v>
      </c>
      <c r="M148" s="139" t="s">
        <v>428</v>
      </c>
      <c r="N148" s="139">
        <v>5.1891712052953265</v>
      </c>
      <c r="O148" s="139">
        <v>2.2517584671387429E-2</v>
      </c>
      <c r="P148" s="139" t="s">
        <v>428</v>
      </c>
      <c r="Q148" s="139">
        <v>5.9221627405384933E-2</v>
      </c>
      <c r="R148" s="139">
        <v>1.9390207689402674</v>
      </c>
      <c r="S148" s="139">
        <v>42.591452106044592</v>
      </c>
      <c r="T148" s="139">
        <v>0.29646838641565965</v>
      </c>
      <c r="U148" s="139">
        <v>3.326992103494307E-2</v>
      </c>
      <c r="V148" s="139">
        <v>13.39786175656374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51116.205956817736</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0.29422183774505489</v>
      </c>
      <c r="J149" s="139">
        <v>0.54485525508343491</v>
      </c>
      <c r="K149" s="139">
        <v>1.0897105101668698</v>
      </c>
      <c r="L149" s="139">
        <v>1.1550931407768823E-2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51116.205956817736</v>
      </c>
      <c r="AL149" s="47" t="s">
        <v>413</v>
      </c>
    </row>
    <row r="150" spans="1:38" s="2" customFormat="1" ht="15" customHeight="1" thickBot="1" x14ac:dyDescent="0.3">
      <c r="A150" s="99"/>
      <c r="B150" s="100"/>
      <c r="C150" s="100"/>
      <c r="D150" s="89"/>
      <c r="E150" s="156"/>
      <c r="F150" s="155"/>
      <c r="G150" s="156"/>
      <c r="H150" s="156"/>
      <c r="I150" s="156"/>
      <c r="J150" s="158"/>
      <c r="K150" s="158"/>
      <c r="L150" s="158"/>
      <c r="M150" s="158"/>
      <c r="N150" s="158"/>
      <c r="O150" s="160"/>
      <c r="P150" s="160"/>
      <c r="Q150" s="160"/>
      <c r="R150" s="160"/>
      <c r="S150" s="160"/>
      <c r="T150" s="160"/>
      <c r="U150" s="160"/>
      <c r="V150" s="160"/>
      <c r="W150" s="160"/>
      <c r="X150" s="160"/>
      <c r="Y150" s="160"/>
      <c r="Z150" s="160"/>
      <c r="AA150" s="160"/>
      <c r="AB150" s="160"/>
      <c r="AC150" s="160"/>
      <c r="AD150" s="160"/>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100.37951228628472</v>
      </c>
      <c r="F152" s="13">
        <f t="shared" ref="F152:AD152" si="2">SUM(F$141, F$151, IF(AND(ISNUMBER(SEARCH($B$4,"AT|BE|CH|GB|IE|LT|LU|NL")),SUM(F$143:F$149)&gt;0),SUM(F$143:F$149)-SUM(F$27:F$33),0))</f>
        <v>112.29012360259873</v>
      </c>
      <c r="G152" s="13">
        <f t="shared" si="2"/>
        <v>12.827716322064068</v>
      </c>
      <c r="H152" s="13">
        <f t="shared" si="2"/>
        <v>122.70816707241414</v>
      </c>
      <c r="I152" s="13">
        <f t="shared" si="2"/>
        <v>12.339597267604175</v>
      </c>
      <c r="J152" s="13">
        <f t="shared" si="2"/>
        <v>20.993601692765814</v>
      </c>
      <c r="K152" s="13">
        <f t="shared" si="2"/>
        <v>53.43189671920782</v>
      </c>
      <c r="L152" s="13">
        <f t="shared" si="2"/>
        <v>1.6705408429017656</v>
      </c>
      <c r="M152" s="13">
        <f t="shared" si="2"/>
        <v>123.99903427711223</v>
      </c>
      <c r="N152" s="13">
        <f t="shared" si="2"/>
        <v>8.2326578068698097</v>
      </c>
      <c r="O152" s="13">
        <f t="shared" si="2"/>
        <v>0.26740572381099736</v>
      </c>
      <c r="P152" s="13">
        <f t="shared" si="2"/>
        <v>0.33781190135556338</v>
      </c>
      <c r="Q152" s="13">
        <f t="shared" si="2"/>
        <v>1.2552071095934572</v>
      </c>
      <c r="R152" s="13">
        <f t="shared" si="2"/>
        <v>3.6795086873425178</v>
      </c>
      <c r="S152" s="13">
        <f t="shared" si="2"/>
        <v>50.797163795020303</v>
      </c>
      <c r="T152" s="13">
        <f t="shared" si="2"/>
        <v>7.4077307346349883</v>
      </c>
      <c r="U152" s="13">
        <f t="shared" si="2"/>
        <v>2.8638267026466</v>
      </c>
      <c r="V152" s="13">
        <f t="shared" si="2"/>
        <v>28.655654988803477</v>
      </c>
      <c r="W152" s="13">
        <f t="shared" si="2"/>
        <v>16.885606629337499</v>
      </c>
      <c r="X152" s="13">
        <f t="shared" si="2"/>
        <v>2.942152091284115</v>
      </c>
      <c r="Y152" s="13">
        <f t="shared" si="2"/>
        <v>4.7908340524316104</v>
      </c>
      <c r="Z152" s="13">
        <f t="shared" si="2"/>
        <v>2.083868755653846</v>
      </c>
      <c r="AA152" s="13">
        <f t="shared" si="2"/>
        <v>1.6898068539040987</v>
      </c>
      <c r="AB152" s="13">
        <f t="shared" si="2"/>
        <v>11.506661753273674</v>
      </c>
      <c r="AC152" s="13">
        <f t="shared" si="2"/>
        <v>2.5251485467221118</v>
      </c>
      <c r="AD152" s="13">
        <f t="shared" si="2"/>
        <v>6.5533024650815017</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v>-23.874450000000003</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65.960071324801959</v>
      </c>
      <c r="F154" s="13">
        <f>SUM(F$141, F$153, -1 * IF(OR($B$6=2005,$B$6&gt;=2020),SUM(F$99:F$122),0), IF(AND(ISNUMBER(SEARCH($B$4,"AT|BE|CH|GB|IE|LT|LU|NL")),SUM(F$143:F$149)&gt;0),SUM(F$143:F$149)-SUM(F$27:F$33),0))</f>
        <v>44.3127242873379</v>
      </c>
      <c r="G154" s="13">
        <f>SUM(G$141, G$153, IF(AND(ISNUMBER(SEARCH($B$4,"AT|BE|CH|GB|IE|LT|LU|NL")),SUM(G$143:G$149)&gt;0),SUM(G$143:G$149)-SUM(G$27:G$33),0))</f>
        <v>12.827716322064068</v>
      </c>
      <c r="H154" s="13">
        <f>SUM(H$141, H$153, IF(AND(ISNUMBER(SEARCH($B$4,"AT|BE|CH|GB|IE|LT|LU|NL")),SUM(H$143:H$149)&gt;0),SUM(H$143:H$149)-SUM(H$27:H$33),0))</f>
        <v>122.70816707241414</v>
      </c>
      <c r="I154" s="13">
        <f t="shared" ref="I154:AD154" si="3">SUM(I$141, I$153, IF(AND(ISNUMBER(SEARCH($B$4,"AT|BE|CH|GB|IE|LT|LU|NL")),SUM(I$143:I$149)&gt;0),SUM(I$143:I$149)-SUM(I$27:I$33),0))</f>
        <v>12.339597267604175</v>
      </c>
      <c r="J154" s="13">
        <f t="shared" si="3"/>
        <v>20.993601692765814</v>
      </c>
      <c r="K154" s="13">
        <f t="shared" si="3"/>
        <v>53.43189671920782</v>
      </c>
      <c r="L154" s="13">
        <f t="shared" si="3"/>
        <v>1.6705408429017656</v>
      </c>
      <c r="M154" s="13">
        <f t="shared" si="3"/>
        <v>123.99903427711223</v>
      </c>
      <c r="N154" s="13">
        <f t="shared" si="3"/>
        <v>8.2326578068698097</v>
      </c>
      <c r="O154" s="13">
        <f t="shared" si="3"/>
        <v>0.26740572381099736</v>
      </c>
      <c r="P154" s="13">
        <f t="shared" si="3"/>
        <v>0.33781190135556338</v>
      </c>
      <c r="Q154" s="13">
        <f t="shared" si="3"/>
        <v>1.2552071095934572</v>
      </c>
      <c r="R154" s="13">
        <f t="shared" si="3"/>
        <v>3.6795086873425178</v>
      </c>
      <c r="S154" s="13">
        <f t="shared" si="3"/>
        <v>50.797163795020303</v>
      </c>
      <c r="T154" s="13">
        <f t="shared" si="3"/>
        <v>7.4077307346349883</v>
      </c>
      <c r="U154" s="13">
        <f t="shared" si="3"/>
        <v>2.8638267026466</v>
      </c>
      <c r="V154" s="13">
        <f t="shared" si="3"/>
        <v>28.655654988803477</v>
      </c>
      <c r="W154" s="13">
        <f t="shared" si="3"/>
        <v>16.885606629337499</v>
      </c>
      <c r="X154" s="13">
        <f t="shared" si="3"/>
        <v>2.942152091284115</v>
      </c>
      <c r="Y154" s="13">
        <f t="shared" si="3"/>
        <v>4.7908340524316104</v>
      </c>
      <c r="Z154" s="13">
        <f t="shared" si="3"/>
        <v>2.083868755653846</v>
      </c>
      <c r="AA154" s="13">
        <f t="shared" si="3"/>
        <v>1.6898068539040987</v>
      </c>
      <c r="AB154" s="13">
        <f t="shared" si="3"/>
        <v>11.506661753273674</v>
      </c>
      <c r="AC154" s="13">
        <f t="shared" si="3"/>
        <v>2.5251485467221118</v>
      </c>
      <c r="AD154" s="13">
        <f t="shared" si="3"/>
        <v>6.5533024650815017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5.0745830889412993</v>
      </c>
      <c r="F157" s="141">
        <v>0.1239187893374567</v>
      </c>
      <c r="G157" s="141">
        <v>0.31794415389407721</v>
      </c>
      <c r="H157" s="141" t="s">
        <v>442</v>
      </c>
      <c r="I157" s="141">
        <v>6.3384588390033289E-2</v>
      </c>
      <c r="J157" s="141">
        <v>6.3384588390033289E-2</v>
      </c>
      <c r="K157" s="141">
        <v>6.3384588390033289E-2</v>
      </c>
      <c r="L157" s="141">
        <v>3.0424602427215976E-2</v>
      </c>
      <c r="M157" s="141">
        <v>1.173241548777415</v>
      </c>
      <c r="N157" s="141">
        <v>1.3353522526796579E-3</v>
      </c>
      <c r="O157" s="141">
        <v>1.0015141895097433E-4</v>
      </c>
      <c r="P157" s="141">
        <v>2.0030283790194864E-3</v>
      </c>
      <c r="Q157" s="141">
        <v>5.007570947548716E-4</v>
      </c>
      <c r="R157" s="141">
        <v>3.338380631699145E-3</v>
      </c>
      <c r="S157" s="141">
        <v>3.6722186948690591E-3</v>
      </c>
      <c r="T157" s="141">
        <v>1.3353522526796579E-4</v>
      </c>
      <c r="U157" s="141">
        <v>1.8361093474345295E-3</v>
      </c>
      <c r="V157" s="141">
        <v>0.48406519159637595</v>
      </c>
      <c r="W157" s="141" t="s">
        <v>442</v>
      </c>
      <c r="X157" s="141" t="s">
        <v>442</v>
      </c>
      <c r="Y157" s="141" t="s">
        <v>442</v>
      </c>
      <c r="Z157" s="141" t="s">
        <v>442</v>
      </c>
      <c r="AA157" s="141" t="s">
        <v>442</v>
      </c>
      <c r="AB157" s="141" t="s">
        <v>442</v>
      </c>
      <c r="AC157" s="141" t="s">
        <v>442</v>
      </c>
      <c r="AD157" s="141" t="s">
        <v>442</v>
      </c>
      <c r="AE157" s="58"/>
      <c r="AF157" s="142">
        <v>16691.903158495723</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6.4005237781000007E-2</v>
      </c>
      <c r="F158" s="141">
        <v>2.5497953018999999E-3</v>
      </c>
      <c r="G158" s="141">
        <v>3.316362373E-3</v>
      </c>
      <c r="H158" s="141" t="s">
        <v>442</v>
      </c>
      <c r="I158" s="141">
        <v>3.8635770800000003E-4</v>
      </c>
      <c r="J158" s="141">
        <v>3.8635770800000003E-4</v>
      </c>
      <c r="K158" s="141">
        <v>3.8635770800000003E-4</v>
      </c>
      <c r="L158" s="141">
        <v>1.8545169984000002E-4</v>
      </c>
      <c r="M158" s="141">
        <v>5.0387623053E-2</v>
      </c>
      <c r="N158" s="141">
        <v>1.3946646843838094E-5</v>
      </c>
      <c r="O158" s="141">
        <v>1.045998513287857E-6</v>
      </c>
      <c r="P158" s="141">
        <v>2.0919970265757137E-5</v>
      </c>
      <c r="Q158" s="141">
        <v>5.2299925664392842E-6</v>
      </c>
      <c r="R158" s="141">
        <v>3.4866617109595237E-5</v>
      </c>
      <c r="S158" s="141">
        <v>3.8353278820554756E-5</v>
      </c>
      <c r="T158" s="141">
        <v>1.3946646843838094E-6</v>
      </c>
      <c r="U158" s="141">
        <v>1.9176639410277378E-5</v>
      </c>
      <c r="V158" s="141">
        <v>5.0556594808913091E-3</v>
      </c>
      <c r="W158" s="141" t="s">
        <v>442</v>
      </c>
      <c r="X158" s="141" t="s">
        <v>442</v>
      </c>
      <c r="Y158" s="141" t="s">
        <v>442</v>
      </c>
      <c r="Z158" s="141" t="s">
        <v>442</v>
      </c>
      <c r="AA158" s="141" t="s">
        <v>442</v>
      </c>
      <c r="AB158" s="141" t="s">
        <v>442</v>
      </c>
      <c r="AC158" s="141" t="s">
        <v>442</v>
      </c>
      <c r="AD158" s="141" t="s">
        <v>442</v>
      </c>
      <c r="AE158" s="58"/>
      <c r="AF158" s="143">
        <v>174.33308554797617</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9.0166814786493266</v>
      </c>
      <c r="F159" s="141">
        <v>0.29311266811737374</v>
      </c>
      <c r="G159" s="141">
        <v>0.30959078363732767</v>
      </c>
      <c r="H159" s="141" t="s">
        <v>442</v>
      </c>
      <c r="I159" s="141">
        <v>0.14187633004856315</v>
      </c>
      <c r="J159" s="141">
        <v>0.16680610416296243</v>
      </c>
      <c r="K159" s="141">
        <v>0.16680610416296243</v>
      </c>
      <c r="L159" s="141">
        <v>5.1709892290518353E-2</v>
      </c>
      <c r="M159" s="141">
        <v>0.64321079025848771</v>
      </c>
      <c r="N159" s="141">
        <v>2.2156095090333394E-2</v>
      </c>
      <c r="O159" s="141">
        <v>1.7463371364576318E-3</v>
      </c>
      <c r="P159" s="141">
        <v>4.9658675675649851E-3</v>
      </c>
      <c r="Q159" s="141">
        <v>1.1082506172949171E-2</v>
      </c>
      <c r="R159" s="141">
        <v>1.2965415230310758E-2</v>
      </c>
      <c r="S159" s="141">
        <v>0.15019508402522075</v>
      </c>
      <c r="T159" s="141">
        <v>0.37949159500169538</v>
      </c>
      <c r="U159" s="141">
        <v>1.7531657325028295E-2</v>
      </c>
      <c r="V159" s="141">
        <v>0.20136614112067849</v>
      </c>
      <c r="W159" s="141">
        <v>2.4136387943440741E-2</v>
      </c>
      <c r="X159" s="141">
        <v>3.5609602333672407E-4</v>
      </c>
      <c r="Y159" s="141">
        <v>1.8146230969096093E-3</v>
      </c>
      <c r="Z159" s="141">
        <v>1.7463371364576318E-3</v>
      </c>
      <c r="AA159" s="141">
        <v>2.2243388596214736E-4</v>
      </c>
      <c r="AB159" s="141">
        <v>4.1394901426661133E-3</v>
      </c>
      <c r="AC159" s="141" t="s">
        <v>442</v>
      </c>
      <c r="AD159" s="141">
        <v>1.0009407564866684E-2</v>
      </c>
      <c r="AE159" s="58"/>
      <c r="AF159" s="143">
        <v>7253.1954950003637</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6.2516696053339593E-2</v>
      </c>
      <c r="X163" s="22">
        <v>0.45012021158404503</v>
      </c>
      <c r="Y163" s="22">
        <v>0.29382847145069607</v>
      </c>
      <c r="Z163" s="22">
        <v>0.14378840092268105</v>
      </c>
      <c r="AA163" s="22">
        <v>0.16879507934401689</v>
      </c>
      <c r="AB163" s="22">
        <v>1.0565321633014391</v>
      </c>
      <c r="AC163" s="22" t="s">
        <v>442</v>
      </c>
      <c r="AD163" s="22">
        <v>1.8129841855468478E-2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N31">
    <cfRule type="cellIs" dxfId="3" priority="1" operator="equal">
      <formula>0</formula>
    </cfRule>
  </conditionalFormatting>
  <conditionalFormatting sqref="P48">
    <cfRule type="cellIs" dxfId="2" priority="2" operator="equal">
      <formula>0</formula>
    </cfRule>
  </conditionalFormatting>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8AF5-9FBA-4FFC-A68C-B146962FC7EB}">
  <dimension ref="A1:AL170"/>
  <sheetViews>
    <sheetView zoomScale="85" zoomScaleNormal="85" workbookViewId="0">
      <pane xSplit="4" ySplit="13" topLeftCell="E149"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2022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2022</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7.4763205807338027</v>
      </c>
      <c r="F14" s="138">
        <v>0.31811509738112442</v>
      </c>
      <c r="G14" s="138">
        <v>1.9043565500972457</v>
      </c>
      <c r="H14" s="138" t="s">
        <v>442</v>
      </c>
      <c r="I14" s="138">
        <v>0.43632893379656257</v>
      </c>
      <c r="J14" s="138">
        <v>0.58468682018822327</v>
      </c>
      <c r="K14" s="138">
        <v>0.73128056741826164</v>
      </c>
      <c r="L14" s="138">
        <v>1.4250918056826309E-2</v>
      </c>
      <c r="M14" s="138">
        <v>11.633171876356881</v>
      </c>
      <c r="N14" s="138">
        <v>0.38877408262242819</v>
      </c>
      <c r="O14" s="138">
        <v>4.9436937944986506E-2</v>
      </c>
      <c r="P14" s="138">
        <v>6.2645896170388682E-2</v>
      </c>
      <c r="Q14" s="138">
        <v>0.29556686398604909</v>
      </c>
      <c r="R14" s="138">
        <v>0.20377276772911096</v>
      </c>
      <c r="S14" s="138">
        <v>0.34259969631598775</v>
      </c>
      <c r="T14" s="138">
        <v>2.6353745852018511</v>
      </c>
      <c r="U14" s="138">
        <v>0.68098029526865744</v>
      </c>
      <c r="V14" s="138">
        <v>2.1069219876643706</v>
      </c>
      <c r="W14" s="138">
        <v>0.49837349272861342</v>
      </c>
      <c r="X14" s="138">
        <v>4.9059717861650119E-3</v>
      </c>
      <c r="Y14" s="138">
        <v>1.7019878684432427E-3</v>
      </c>
      <c r="Z14" s="138">
        <v>1.4067129643463984E-3</v>
      </c>
      <c r="AA14" s="138">
        <v>3.1518712541950419E-4</v>
      </c>
      <c r="AB14" s="138">
        <v>8.329859744374158E-3</v>
      </c>
      <c r="AC14" s="138">
        <v>0.3564359030220059</v>
      </c>
      <c r="AD14" s="138">
        <v>1.5322882587495366E-2</v>
      </c>
      <c r="AE14" s="55"/>
      <c r="AF14" s="147">
        <v>10670.82347209732</v>
      </c>
      <c r="AG14" s="147">
        <v>25714.582649788877</v>
      </c>
      <c r="AH14" s="147">
        <v>99519.883837728179</v>
      </c>
      <c r="AI14" s="147">
        <v>4335.261779935965</v>
      </c>
      <c r="AJ14" s="147">
        <v>3768.8684755226732</v>
      </c>
      <c r="AK14" s="147" t="s">
        <v>428</v>
      </c>
      <c r="AL14" s="45" t="s">
        <v>49</v>
      </c>
    </row>
    <row r="15" spans="1:38" s="1" customFormat="1" ht="26.25" customHeight="1" thickBot="1" x14ac:dyDescent="0.25">
      <c r="A15" s="65" t="s">
        <v>53</v>
      </c>
      <c r="B15" s="65" t="s">
        <v>54</v>
      </c>
      <c r="C15" s="66" t="s">
        <v>55</v>
      </c>
      <c r="D15" s="67"/>
      <c r="E15" s="138">
        <v>0.28268099999999996</v>
      </c>
      <c r="F15" s="138">
        <v>1.4657070412903428E-2</v>
      </c>
      <c r="G15" s="138">
        <v>3.9212999999999998E-2</v>
      </c>
      <c r="H15" s="138" t="s">
        <v>442</v>
      </c>
      <c r="I15" s="138">
        <v>4.5193823015002368E-3</v>
      </c>
      <c r="J15" s="138">
        <v>4.5288101252227483E-3</v>
      </c>
      <c r="K15" s="138">
        <v>4.5414220776839129E-3</v>
      </c>
      <c r="L15" s="138">
        <v>8.1352802843211354E-4</v>
      </c>
      <c r="M15" s="138">
        <v>1.0959000000000002E-2</v>
      </c>
      <c r="N15" s="138">
        <v>8.0047307839109499E-3</v>
      </c>
      <c r="O15" s="138">
        <v>1.0870879683597649E-2</v>
      </c>
      <c r="P15" s="138">
        <v>1.9227927027834714E-3</v>
      </c>
      <c r="Q15" s="138">
        <v>1.8396905438904424E-3</v>
      </c>
      <c r="R15" s="138">
        <v>3.3197423143870038E-2</v>
      </c>
      <c r="S15" s="138">
        <v>1.6333558455811154E-2</v>
      </c>
      <c r="T15" s="138">
        <v>3.6570976876593046E-2</v>
      </c>
      <c r="U15" s="138">
        <v>7.7742211757963814E-3</v>
      </c>
      <c r="V15" s="138">
        <v>8.4351458667315249E-2</v>
      </c>
      <c r="W15" s="138" t="s">
        <v>430</v>
      </c>
      <c r="X15" s="138">
        <v>3.3191583039803775E-6</v>
      </c>
      <c r="Y15" s="138">
        <v>5.6559648229262036E-6</v>
      </c>
      <c r="Z15" s="138">
        <v>3.1306261432161707E-6</v>
      </c>
      <c r="AA15" s="138">
        <v>3.1306261432161707E-6</v>
      </c>
      <c r="AB15" s="138">
        <v>1.5236375413338922E-5</v>
      </c>
      <c r="AC15" s="138" t="s">
        <v>428</v>
      </c>
      <c r="AD15" s="138" t="s">
        <v>428</v>
      </c>
      <c r="AE15" s="55"/>
      <c r="AF15" s="147">
        <v>4965.3417495393651</v>
      </c>
      <c r="AG15" s="147" t="s">
        <v>430</v>
      </c>
      <c r="AH15" s="147">
        <v>718.6051839060782</v>
      </c>
      <c r="AI15" s="147" t="s">
        <v>430</v>
      </c>
      <c r="AJ15" s="147" t="s">
        <v>430</v>
      </c>
      <c r="AK15" s="147" t="s">
        <v>428</v>
      </c>
      <c r="AL15" s="45" t="s">
        <v>49</v>
      </c>
    </row>
    <row r="16" spans="1:38" s="1" customFormat="1" ht="26.25" customHeight="1" thickBot="1" x14ac:dyDescent="0.25">
      <c r="A16" s="65" t="s">
        <v>53</v>
      </c>
      <c r="B16" s="65" t="s">
        <v>56</v>
      </c>
      <c r="C16" s="66" t="s">
        <v>57</v>
      </c>
      <c r="D16" s="67"/>
      <c r="E16" s="138">
        <v>9.987252667721766E-2</v>
      </c>
      <c r="F16" s="138">
        <v>6.1752935934589908E-4</v>
      </c>
      <c r="G16" s="138">
        <v>8.003230544640895E-2</v>
      </c>
      <c r="H16" s="138" t="s">
        <v>442</v>
      </c>
      <c r="I16" s="138">
        <v>2.8468601221652859E-2</v>
      </c>
      <c r="J16" s="138">
        <v>4.0875153654775703E-2</v>
      </c>
      <c r="K16" s="138">
        <v>4.2440491794235383E-2</v>
      </c>
      <c r="L16" s="138">
        <v>1.1174593815306001E-4</v>
      </c>
      <c r="M16" s="138">
        <v>0.2307576842981689</v>
      </c>
      <c r="N16" s="138">
        <v>1.5072004937976589E-2</v>
      </c>
      <c r="O16" s="138">
        <v>8.3878497138128007E-4</v>
      </c>
      <c r="P16" s="138">
        <v>1.5525854834688997E-2</v>
      </c>
      <c r="Q16" s="138">
        <v>5.7279229515712991E-3</v>
      </c>
      <c r="R16" s="138">
        <v>3.4157269603633101E-3</v>
      </c>
      <c r="S16" s="138">
        <v>1.31975854020875E-2</v>
      </c>
      <c r="T16" s="138">
        <v>1.2166440147099162E-2</v>
      </c>
      <c r="U16" s="138">
        <v>1.5004803240360699E-3</v>
      </c>
      <c r="V16" s="138">
        <v>2.4092289264461796E-2</v>
      </c>
      <c r="W16" s="138">
        <v>1.3671424162878115E-2</v>
      </c>
      <c r="X16" s="138">
        <v>2.1929516716360698E-7</v>
      </c>
      <c r="Y16" s="138">
        <v>5.4824012702486495E-7</v>
      </c>
      <c r="Z16" s="138">
        <v>6.2475369688288289E-8</v>
      </c>
      <c r="AA16" s="138">
        <v>5.7494501763569427E-8</v>
      </c>
      <c r="AB16" s="138">
        <v>8.8750516564032967E-7</v>
      </c>
      <c r="AC16" s="138">
        <v>8.0180892880000013E-9</v>
      </c>
      <c r="AD16" s="138">
        <v>4.7379618520000005E-9</v>
      </c>
      <c r="AE16" s="55"/>
      <c r="AF16" s="147">
        <v>0.33356996463600003</v>
      </c>
      <c r="AG16" s="147">
        <v>517.40700828829995</v>
      </c>
      <c r="AH16" s="147">
        <v>78.206498747519348</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2.8957258865929177E-6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1.0516706291072868</v>
      </c>
      <c r="F18" s="138">
        <v>0.51210994952071442</v>
      </c>
      <c r="G18" s="138">
        <v>1.0145140124457207E-2</v>
      </c>
      <c r="H18" s="138" t="s">
        <v>442</v>
      </c>
      <c r="I18" s="138">
        <v>2.0189210686143488E-2</v>
      </c>
      <c r="J18" s="138">
        <v>2.1062308414891717E-2</v>
      </c>
      <c r="K18" s="138">
        <v>2.2110025689389589E-2</v>
      </c>
      <c r="L18" s="138">
        <v>2.3058041299776938E-3</v>
      </c>
      <c r="M18" s="138">
        <v>0.65048690651839103</v>
      </c>
      <c r="N18" s="138">
        <v>2.7946280632869464E-3</v>
      </c>
      <c r="O18" s="138">
        <v>5.2444390830653818E-5</v>
      </c>
      <c r="P18" s="138">
        <v>1.1999915310841821E-2</v>
      </c>
      <c r="Q18" s="138">
        <v>1.8112255750079223E-4</v>
      </c>
      <c r="R18" s="138">
        <v>2.2359755771231048E-3</v>
      </c>
      <c r="S18" s="138">
        <v>1.2574298077029737E-3</v>
      </c>
      <c r="T18" s="138">
        <v>4.5401927286435335E-2</v>
      </c>
      <c r="U18" s="138">
        <v>2.1233701390629897E-5</v>
      </c>
      <c r="V18" s="138">
        <v>1.4444283517805346E-3</v>
      </c>
      <c r="W18" s="138">
        <v>2.4446736404950295E-4</v>
      </c>
      <c r="X18" s="138">
        <v>3.317771369243254E-4</v>
      </c>
      <c r="Y18" s="138">
        <v>2.6192931862446746E-3</v>
      </c>
      <c r="Z18" s="138">
        <v>2.9685322777439648E-4</v>
      </c>
      <c r="AA18" s="138">
        <v>2.6192931862446746E-4</v>
      </c>
      <c r="AB18" s="138">
        <v>3.5098528695678638E-3</v>
      </c>
      <c r="AC18" s="138" t="s">
        <v>430</v>
      </c>
      <c r="AD18" s="138" t="s">
        <v>430</v>
      </c>
      <c r="AE18" s="55"/>
      <c r="AF18" s="147">
        <v>239.62753854067256</v>
      </c>
      <c r="AG18" s="147" t="s">
        <v>430</v>
      </c>
      <c r="AH18" s="147">
        <v>22124.720444740185</v>
      </c>
      <c r="AI18" s="147" t="s">
        <v>430</v>
      </c>
      <c r="AJ18" s="147" t="s">
        <v>430</v>
      </c>
      <c r="AK18" s="147" t="s">
        <v>428</v>
      </c>
      <c r="AL18" s="45" t="s">
        <v>49</v>
      </c>
    </row>
    <row r="19" spans="1:38" s="2" customFormat="1" ht="26.25" customHeight="1" thickBot="1" x14ac:dyDescent="0.25">
      <c r="A19" s="65" t="s">
        <v>53</v>
      </c>
      <c r="B19" s="65" t="s">
        <v>62</v>
      </c>
      <c r="C19" s="66" t="s">
        <v>63</v>
      </c>
      <c r="D19" s="67"/>
      <c r="E19" s="138">
        <v>0.46506496833405631</v>
      </c>
      <c r="F19" s="138">
        <v>0.14262010385519519</v>
      </c>
      <c r="G19" s="138">
        <v>4.0390825038114572E-2</v>
      </c>
      <c r="H19" s="138">
        <v>9.3454677684520747E-6</v>
      </c>
      <c r="I19" s="138">
        <v>8.9473009843703578E-3</v>
      </c>
      <c r="J19" s="138">
        <v>9.9296315985000459E-3</v>
      </c>
      <c r="K19" s="138">
        <v>1.1134907160799625E-2</v>
      </c>
      <c r="L19" s="138">
        <v>1.9493794568773016E-3</v>
      </c>
      <c r="M19" s="138">
        <v>0.18657206264708701</v>
      </c>
      <c r="N19" s="138">
        <v>3.3451421971297524E-3</v>
      </c>
      <c r="O19" s="138">
        <v>1.6419489820543857E-4</v>
      </c>
      <c r="P19" s="138">
        <v>3.2721289760025999E-3</v>
      </c>
      <c r="Q19" s="138">
        <v>7.9486353593402885E-4</v>
      </c>
      <c r="R19" s="138">
        <v>2.7122836022466803E-3</v>
      </c>
      <c r="S19" s="138">
        <v>1.4432810908687405E-3</v>
      </c>
      <c r="T19" s="138">
        <v>4.9960063662689985E-2</v>
      </c>
      <c r="U19" s="138">
        <v>3.7199574359650047E-4</v>
      </c>
      <c r="V19" s="138">
        <v>9.9133569626214581E-3</v>
      </c>
      <c r="W19" s="138">
        <v>2.6851074451839687E-4</v>
      </c>
      <c r="X19" s="138">
        <v>3.644074389892529E-4</v>
      </c>
      <c r="Y19" s="138">
        <v>2.8769008341256812E-3</v>
      </c>
      <c r="Z19" s="138">
        <v>3.2604876120091058E-4</v>
      </c>
      <c r="AA19" s="138">
        <v>2.8769008341256814E-4</v>
      </c>
      <c r="AB19" s="138">
        <v>3.8550471177284133E-3</v>
      </c>
      <c r="AC19" s="138" t="s">
        <v>430</v>
      </c>
      <c r="AD19" s="138" t="s">
        <v>430</v>
      </c>
      <c r="AE19" s="55"/>
      <c r="AF19" s="147">
        <v>390.21430136432605</v>
      </c>
      <c r="AG19" s="147" t="s">
        <v>430</v>
      </c>
      <c r="AH19" s="147">
        <v>5817.4835668671712</v>
      </c>
      <c r="AI19" s="147">
        <v>7.7878898070433955</v>
      </c>
      <c r="AJ19" s="147" t="s">
        <v>430</v>
      </c>
      <c r="AK19" s="147" t="s">
        <v>428</v>
      </c>
      <c r="AL19" s="45" t="s">
        <v>49</v>
      </c>
    </row>
    <row r="20" spans="1:38" s="2" customFormat="1" ht="26.25" customHeight="1" thickBot="1" x14ac:dyDescent="0.25">
      <c r="A20" s="65" t="s">
        <v>53</v>
      </c>
      <c r="B20" s="65" t="s">
        <v>64</v>
      </c>
      <c r="C20" s="66" t="s">
        <v>65</v>
      </c>
      <c r="D20" s="67"/>
      <c r="E20" s="138">
        <v>2.0852210109100683E-2</v>
      </c>
      <c r="F20" s="138">
        <v>5.8641390620177798E-3</v>
      </c>
      <c r="G20" s="138">
        <v>7.8694420625047214E-4</v>
      </c>
      <c r="H20" s="138" t="s">
        <v>442</v>
      </c>
      <c r="I20" s="138">
        <v>6.7183048055538563E-4</v>
      </c>
      <c r="J20" s="138">
        <v>8.1815914055538563E-4</v>
      </c>
      <c r="K20" s="138">
        <v>9.9375353255538564E-4</v>
      </c>
      <c r="L20" s="138">
        <v>2.7797319978221545E-4</v>
      </c>
      <c r="M20" s="138">
        <v>8.1955410416745915E-3</v>
      </c>
      <c r="N20" s="138">
        <v>4.7091633370270413E-4</v>
      </c>
      <c r="O20" s="138">
        <v>8.9977341029485216E-6</v>
      </c>
      <c r="P20" s="138">
        <v>1.337352749691131E-4</v>
      </c>
      <c r="Q20" s="138">
        <v>5.3489565660946864E-5</v>
      </c>
      <c r="R20" s="138">
        <v>3.7775046797592309E-4</v>
      </c>
      <c r="S20" s="138">
        <v>2.1134309007518463E-4</v>
      </c>
      <c r="T20" s="138">
        <v>7.6122394183759231E-3</v>
      </c>
      <c r="U20" s="138">
        <v>1.6976396723349184E-5</v>
      </c>
      <c r="V20" s="138">
        <v>4.1095984172491212E-4</v>
      </c>
      <c r="W20" s="138">
        <v>4.0972024799999999E-5</v>
      </c>
      <c r="X20" s="138">
        <v>5.5604890799999999E-5</v>
      </c>
      <c r="Y20" s="138">
        <v>4.3898598000000001E-4</v>
      </c>
      <c r="Z20" s="138">
        <v>4.97517444E-5</v>
      </c>
      <c r="AA20" s="138">
        <v>4.3898598000000001E-5</v>
      </c>
      <c r="AB20" s="138">
        <v>5.8824121319999995E-4</v>
      </c>
      <c r="AC20" s="138" t="s">
        <v>430</v>
      </c>
      <c r="AD20" s="138" t="s">
        <v>430</v>
      </c>
      <c r="AE20" s="55"/>
      <c r="AF20" s="147">
        <v>47.715746347453532</v>
      </c>
      <c r="AG20" s="147" t="s">
        <v>430</v>
      </c>
      <c r="AH20" s="147">
        <v>223.78832226201516</v>
      </c>
      <c r="AI20" s="147" t="s">
        <v>430</v>
      </c>
      <c r="AJ20" s="147" t="s">
        <v>430</v>
      </c>
      <c r="AK20" s="147" t="s">
        <v>428</v>
      </c>
      <c r="AL20" s="45" t="s">
        <v>49</v>
      </c>
    </row>
    <row r="21" spans="1:38" s="2" customFormat="1" ht="26.25" customHeight="1" thickBot="1" x14ac:dyDescent="0.25">
      <c r="A21" s="65" t="s">
        <v>53</v>
      </c>
      <c r="B21" s="65" t="s">
        <v>66</v>
      </c>
      <c r="C21" s="66" t="s">
        <v>67</v>
      </c>
      <c r="D21" s="67"/>
      <c r="E21" s="138">
        <v>1.4893737923055288</v>
      </c>
      <c r="F21" s="138">
        <v>0.51293682856771472</v>
      </c>
      <c r="G21" s="138">
        <v>0.33770177589509071</v>
      </c>
      <c r="H21" s="138">
        <v>3.6227822854558269E-4</v>
      </c>
      <c r="I21" s="138">
        <v>8.1126575610058954E-2</v>
      </c>
      <c r="J21" s="138">
        <v>8.962376325456807E-2</v>
      </c>
      <c r="K21" s="138">
        <v>0.1008468434088582</v>
      </c>
      <c r="L21" s="138">
        <v>2.6415853821195816E-2</v>
      </c>
      <c r="M21" s="138">
        <v>0.74622037041674083</v>
      </c>
      <c r="N21" s="138">
        <v>3.2638775087650437E-2</v>
      </c>
      <c r="O21" s="138">
        <v>4.3961036318306331E-3</v>
      </c>
      <c r="P21" s="138">
        <v>9.8808719336500681E-3</v>
      </c>
      <c r="Q21" s="138">
        <v>3.3460256006054012E-3</v>
      </c>
      <c r="R21" s="138">
        <v>2.6608033395014715E-2</v>
      </c>
      <c r="S21" s="138">
        <v>1.2789169256184858E-2</v>
      </c>
      <c r="T21" s="138">
        <v>0.39559153249176504</v>
      </c>
      <c r="U21" s="138">
        <v>1.3295916539017515E-3</v>
      </c>
      <c r="V21" s="138">
        <v>0.17964210670161443</v>
      </c>
      <c r="W21" s="138">
        <v>3.6606955068932565E-2</v>
      </c>
      <c r="X21" s="138">
        <v>6.3329007166403623E-3</v>
      </c>
      <c r="Y21" s="138">
        <v>2.8291490185587867E-2</v>
      </c>
      <c r="Z21" s="138">
        <v>4.3051741692919599E-3</v>
      </c>
      <c r="AA21" s="138">
        <v>2.7946676812703355E-3</v>
      </c>
      <c r="AB21" s="138">
        <v>4.1724232752790517E-2</v>
      </c>
      <c r="AC21" s="138">
        <v>1.7240668644225958E-3</v>
      </c>
      <c r="AD21" s="138">
        <v>2.0688802373071145E-5</v>
      </c>
      <c r="AE21" s="55"/>
      <c r="AF21" s="147">
        <v>3475.6650992088817</v>
      </c>
      <c r="AG21" s="147" t="s">
        <v>430</v>
      </c>
      <c r="AH21" s="147">
        <v>15746.297979986621</v>
      </c>
      <c r="AI21" s="147">
        <v>301.8985237879856</v>
      </c>
      <c r="AJ21" s="147" t="s">
        <v>430</v>
      </c>
      <c r="AK21" s="147" t="s">
        <v>428</v>
      </c>
      <c r="AL21" s="45" t="s">
        <v>49</v>
      </c>
    </row>
    <row r="22" spans="1:38" s="2" customFormat="1" ht="26.25" customHeight="1" thickBot="1" x14ac:dyDescent="0.25">
      <c r="A22" s="65" t="s">
        <v>53</v>
      </c>
      <c r="B22" s="69" t="s">
        <v>68</v>
      </c>
      <c r="C22" s="66" t="s">
        <v>69</v>
      </c>
      <c r="D22" s="67"/>
      <c r="E22" s="138">
        <v>3.8315474243742296</v>
      </c>
      <c r="F22" s="138">
        <v>1.0162800112564299</v>
      </c>
      <c r="G22" s="138">
        <v>0.80778243266522864</v>
      </c>
      <c r="H22" s="138">
        <v>2.8036035546346971E-3</v>
      </c>
      <c r="I22" s="138">
        <v>0.71023455809780855</v>
      </c>
      <c r="J22" s="138">
        <v>0.77278000295955684</v>
      </c>
      <c r="K22" s="138">
        <v>0.84611780711525719</v>
      </c>
      <c r="L22" s="138">
        <v>0.1695387455488411</v>
      </c>
      <c r="M22" s="138">
        <v>3.9903978150586688</v>
      </c>
      <c r="N22" s="138">
        <v>4.7512623128288904E-2</v>
      </c>
      <c r="O22" s="138">
        <v>6.0492986478723615E-3</v>
      </c>
      <c r="P22" s="138">
        <v>6.0953368673294782E-2</v>
      </c>
      <c r="Q22" s="138">
        <v>9.6256122584874981E-2</v>
      </c>
      <c r="R22" s="138">
        <v>0.16384088869885294</v>
      </c>
      <c r="S22" s="138">
        <v>0.24104780201595058</v>
      </c>
      <c r="T22" s="138">
        <v>0.52616000183181677</v>
      </c>
      <c r="U22" s="138">
        <v>9.0737978218758689E-2</v>
      </c>
      <c r="V22" s="138">
        <v>1.5260928716253936</v>
      </c>
      <c r="W22" s="138">
        <v>3.7557324489672285E-2</v>
      </c>
      <c r="X22" s="138">
        <v>2.8991906685847486E-3</v>
      </c>
      <c r="Y22" s="138">
        <v>2.710313815002045E-2</v>
      </c>
      <c r="Z22" s="138">
        <v>2.9474840524289186E-3</v>
      </c>
      <c r="AA22" s="138">
        <v>2.5519857071413252E-3</v>
      </c>
      <c r="AB22" s="138">
        <v>3.5501798578175439E-2</v>
      </c>
      <c r="AC22" s="138">
        <v>1.6457199651479227E-2</v>
      </c>
      <c r="AD22" s="138">
        <v>0.36587317928158669</v>
      </c>
      <c r="AE22" s="55"/>
      <c r="AF22" s="147">
        <v>6681.6327429292105</v>
      </c>
      <c r="AG22" s="147">
        <v>2542.1771271568837</v>
      </c>
      <c r="AH22" s="147">
        <v>907.13171212181271</v>
      </c>
      <c r="AI22" s="147">
        <v>78.611678779942224</v>
      </c>
      <c r="AJ22" s="147">
        <v>2444.6092612941302</v>
      </c>
      <c r="AK22" s="147" t="s">
        <v>428</v>
      </c>
      <c r="AL22" s="45" t="s">
        <v>49</v>
      </c>
    </row>
    <row r="23" spans="1:38" s="2" customFormat="1" ht="26.25" customHeight="1" thickBot="1" x14ac:dyDescent="0.25">
      <c r="A23" s="65" t="s">
        <v>70</v>
      </c>
      <c r="B23" s="69" t="s">
        <v>393</v>
      </c>
      <c r="C23" s="66" t="s">
        <v>389</v>
      </c>
      <c r="D23" s="112"/>
      <c r="E23" s="138">
        <v>3.206867932040617</v>
      </c>
      <c r="F23" s="138">
        <v>0.33190085526682295</v>
      </c>
      <c r="G23" s="138">
        <v>0.12265194508308762</v>
      </c>
      <c r="H23" s="138">
        <v>7.8626202017606853E-4</v>
      </c>
      <c r="I23" s="138">
        <v>0.206786911306306</v>
      </c>
      <c r="J23" s="138">
        <v>0.206786911306306</v>
      </c>
      <c r="K23" s="138">
        <v>0.206786911306306</v>
      </c>
      <c r="L23" s="138">
        <v>0.12835727479374318</v>
      </c>
      <c r="M23" s="138">
        <v>1.0588983756721202</v>
      </c>
      <c r="N23" s="138">
        <v>6.8103278737801601E-2</v>
      </c>
      <c r="O23" s="138">
        <v>9.8282752522008566E-4</v>
      </c>
      <c r="P23" s="138">
        <v>4.256454921112601E-4</v>
      </c>
      <c r="Q23" s="138">
        <v>4.2564549211126E-3</v>
      </c>
      <c r="R23" s="138">
        <v>4.9141376261004283E-3</v>
      </c>
      <c r="S23" s="138">
        <v>0.16708067928741455</v>
      </c>
      <c r="T23" s="138">
        <v>6.8797926765405987E-3</v>
      </c>
      <c r="U23" s="138">
        <v>9.8282752522008566E-4</v>
      </c>
      <c r="V23" s="138">
        <v>9.8282752522008562E-2</v>
      </c>
      <c r="W23" s="138">
        <v>5.9590368895576402E-3</v>
      </c>
      <c r="X23" s="138">
        <v>2.948482575660257E-3</v>
      </c>
      <c r="Y23" s="138">
        <v>4.9141376261004283E-3</v>
      </c>
      <c r="Z23" s="138">
        <v>7.235973365891421E-3</v>
      </c>
      <c r="AA23" s="138">
        <v>6.3846823816689005E-3</v>
      </c>
      <c r="AB23" s="138">
        <v>2.1483275949321007E-2</v>
      </c>
      <c r="AC23" s="138">
        <v>0</v>
      </c>
      <c r="AD23" s="138">
        <v>0</v>
      </c>
      <c r="AE23" s="55"/>
      <c r="AF23" s="147">
        <v>4256.4549211126005</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0.81465267431700594</v>
      </c>
      <c r="F24" s="138">
        <v>0.74848080333013067</v>
      </c>
      <c r="G24" s="138">
        <v>0.16495973013682813</v>
      </c>
      <c r="H24" s="138">
        <v>0.10468614590206393</v>
      </c>
      <c r="I24" s="138">
        <v>0.39733701321948017</v>
      </c>
      <c r="J24" s="138">
        <v>0.40859455788756022</v>
      </c>
      <c r="K24" s="138">
        <v>0.4312025674959431</v>
      </c>
      <c r="L24" s="138">
        <v>9.9357762416574097E-2</v>
      </c>
      <c r="M24" s="138">
        <v>2.1326962089957964</v>
      </c>
      <c r="N24" s="138">
        <v>0.13709868861941191</v>
      </c>
      <c r="O24" s="138">
        <v>6.2413057147866581E-2</v>
      </c>
      <c r="P24" s="138">
        <v>5.1420787805944515E-3</v>
      </c>
      <c r="Q24" s="138">
        <v>1.8398508538264118E-3</v>
      </c>
      <c r="R24" s="138">
        <v>0.11640306869422179</v>
      </c>
      <c r="S24" s="138">
        <v>3.2228222686927821E-2</v>
      </c>
      <c r="T24" s="138">
        <v>0.13528035764120333</v>
      </c>
      <c r="U24" s="138">
        <v>2.7021208305301712E-3</v>
      </c>
      <c r="V24" s="138">
        <v>2.4593723314127298</v>
      </c>
      <c r="W24" s="138">
        <v>0.20326581907750996</v>
      </c>
      <c r="X24" s="138">
        <v>2.1177089814241181E-2</v>
      </c>
      <c r="Y24" s="138">
        <v>3.9662931521889655E-2</v>
      </c>
      <c r="Z24" s="138">
        <v>1.0950977253636297E-2</v>
      </c>
      <c r="AA24" s="138">
        <v>3.7637038734916182E-3</v>
      </c>
      <c r="AB24" s="138">
        <v>7.5554702463258752E-2</v>
      </c>
      <c r="AC24" s="138">
        <v>1.0129463934867366E-2</v>
      </c>
      <c r="AD24" s="138">
        <v>1.4089912186445892E-4</v>
      </c>
      <c r="AE24" s="55"/>
      <c r="AF24" s="147">
        <v>1246.8135862985341</v>
      </c>
      <c r="AG24" s="147" t="s">
        <v>430</v>
      </c>
      <c r="AH24" s="147">
        <v>3702.3742374566673</v>
      </c>
      <c r="AI24" s="147">
        <v>4789.5434506949805</v>
      </c>
      <c r="AJ24" s="147" t="s">
        <v>430</v>
      </c>
      <c r="AK24" s="147" t="s">
        <v>428</v>
      </c>
      <c r="AL24" s="45" t="s">
        <v>49</v>
      </c>
    </row>
    <row r="25" spans="1:38" s="2" customFormat="1" ht="26.25" customHeight="1" thickBot="1" x14ac:dyDescent="0.25">
      <c r="A25" s="65" t="s">
        <v>73</v>
      </c>
      <c r="B25" s="69" t="s">
        <v>74</v>
      </c>
      <c r="C25" s="71" t="s">
        <v>75</v>
      </c>
      <c r="D25" s="67"/>
      <c r="E25" s="138">
        <v>1.3359207308319998</v>
      </c>
      <c r="F25" s="138">
        <v>0.116285920685</v>
      </c>
      <c r="G25" s="138">
        <v>8.2611119016000004E-2</v>
      </c>
      <c r="H25" s="138" t="s">
        <v>442</v>
      </c>
      <c r="I25" s="138">
        <v>9.7642507739999981E-3</v>
      </c>
      <c r="J25" s="138">
        <v>9.7642507739999981E-3</v>
      </c>
      <c r="K25" s="138">
        <v>9.7642507739999981E-3</v>
      </c>
      <c r="L25" s="138">
        <v>4.6868403715199991E-3</v>
      </c>
      <c r="M25" s="138">
        <v>1.026931756125</v>
      </c>
      <c r="N25" s="138">
        <v>3.4696327069258455E-4</v>
      </c>
      <c r="O25" s="138">
        <v>2.602224530194384E-5</v>
      </c>
      <c r="P25" s="138">
        <v>5.2044490603887674E-4</v>
      </c>
      <c r="Q25" s="138">
        <v>1.3011122650971919E-4</v>
      </c>
      <c r="R25" s="138">
        <v>8.6740817673146146E-4</v>
      </c>
      <c r="S25" s="138">
        <v>9.5414899440460753E-4</v>
      </c>
      <c r="T25" s="138">
        <v>3.4696327069258458E-5</v>
      </c>
      <c r="U25" s="138">
        <v>4.7707449720230376E-4</v>
      </c>
      <c r="V25" s="138">
        <v>0.12577418562606191</v>
      </c>
      <c r="W25" s="138" t="s">
        <v>442</v>
      </c>
      <c r="X25" s="138" t="s">
        <v>442</v>
      </c>
      <c r="Y25" s="138" t="s">
        <v>442</v>
      </c>
      <c r="Z25" s="138" t="s">
        <v>442</v>
      </c>
      <c r="AA25" s="138" t="s">
        <v>442</v>
      </c>
      <c r="AB25" s="138" t="s">
        <v>442</v>
      </c>
      <c r="AC25" s="138" t="s">
        <v>428</v>
      </c>
      <c r="AD25" s="138" t="s">
        <v>428</v>
      </c>
      <c r="AE25" s="55"/>
      <c r="AF25" s="147">
        <v>4337.0408836573069</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3.357981016900001E-2</v>
      </c>
      <c r="F26" s="138">
        <v>2.5707073837500003E-3</v>
      </c>
      <c r="G26" s="138">
        <v>2.0220192290000003E-3</v>
      </c>
      <c r="H26" s="138" t="s">
        <v>442</v>
      </c>
      <c r="I26" s="138">
        <v>1.9483948300000003E-4</v>
      </c>
      <c r="J26" s="138">
        <v>1.9483948300000003E-4</v>
      </c>
      <c r="K26" s="138">
        <v>1.9483948300000003E-4</v>
      </c>
      <c r="L26" s="138">
        <v>9.3522951840000011E-5</v>
      </c>
      <c r="M26" s="138">
        <v>2.2163971411999998E-2</v>
      </c>
      <c r="N26" s="138">
        <v>0.44411143256010727</v>
      </c>
      <c r="O26" s="138">
        <v>1.834586335638301E-6</v>
      </c>
      <c r="P26" s="138">
        <v>1.7958097083136387E-5</v>
      </c>
      <c r="Q26" s="138">
        <v>3.3673020485618748E-6</v>
      </c>
      <c r="R26" s="138">
        <v>2.5022309953375464E-5</v>
      </c>
      <c r="S26" s="138">
        <v>2.6070140948713011E-5</v>
      </c>
      <c r="T26" s="138">
        <v>2.2266583240609447E-6</v>
      </c>
      <c r="U26" s="138">
        <v>1.1808107511393542E-5</v>
      </c>
      <c r="V26" s="138">
        <v>3.1012393876838863E-3</v>
      </c>
      <c r="W26" s="138" t="s">
        <v>442</v>
      </c>
      <c r="X26" s="138" t="s">
        <v>442</v>
      </c>
      <c r="Y26" s="138" t="s">
        <v>442</v>
      </c>
      <c r="Z26" s="138" t="s">
        <v>442</v>
      </c>
      <c r="AA26" s="138" t="s">
        <v>442</v>
      </c>
      <c r="AB26" s="138" t="s">
        <v>442</v>
      </c>
      <c r="AC26" s="138" t="s">
        <v>428</v>
      </c>
      <c r="AD26" s="138" t="s">
        <v>428</v>
      </c>
      <c r="AE26" s="55"/>
      <c r="AF26" s="147">
        <v>106.25821643354398</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9.8359916600027404</v>
      </c>
      <c r="F27" s="138">
        <v>0.92706153492837873</v>
      </c>
      <c r="G27" s="138">
        <v>1.9768346948461565E-2</v>
      </c>
      <c r="H27" s="138">
        <v>0.47992833505639287</v>
      </c>
      <c r="I27" s="138">
        <v>0.11263754551504446</v>
      </c>
      <c r="J27" s="138">
        <v>0.11263754551504462</v>
      </c>
      <c r="K27" s="138">
        <v>0.11263754551504462</v>
      </c>
      <c r="L27" s="138">
        <v>6.9814482293694982E-2</v>
      </c>
      <c r="M27" s="138">
        <v>14.541205218996277</v>
      </c>
      <c r="N27" s="138">
        <v>1.9571548151333389E-3</v>
      </c>
      <c r="O27" s="138">
        <v>1.95050887186824E-4</v>
      </c>
      <c r="P27" s="138">
        <v>1.2182405925383411E-2</v>
      </c>
      <c r="Q27" s="138">
        <v>3.2215786944228835E-4</v>
      </c>
      <c r="R27" s="138">
        <v>1.4338189155773501E-2</v>
      </c>
      <c r="S27" s="138">
        <v>9.8020665368591404E-3</v>
      </c>
      <c r="T27" s="138">
        <v>1.7993621227176907E-3</v>
      </c>
      <c r="U27" s="138">
        <v>2.5421396451092906E-4</v>
      </c>
      <c r="V27" s="138">
        <v>4.3720196464026438E-2</v>
      </c>
      <c r="W27" s="138">
        <v>0.28620070000000003</v>
      </c>
      <c r="X27" s="138">
        <v>5.0033001581700001E-2</v>
      </c>
      <c r="Y27" s="138">
        <v>4.8519973013799997E-2</v>
      </c>
      <c r="Z27" s="138">
        <v>3.4958838116400007E-2</v>
      </c>
      <c r="AA27" s="138">
        <v>4.3831862816600002E-2</v>
      </c>
      <c r="AB27" s="138">
        <v>0.1773436755285</v>
      </c>
      <c r="AC27" s="138">
        <v>2.8619970000000002E-4</v>
      </c>
      <c r="AD27" s="138">
        <v>5.7286400000000001E-5</v>
      </c>
      <c r="AE27" s="55"/>
      <c r="AF27" s="147">
        <v>80631.702452063284</v>
      </c>
      <c r="AG27" s="147" t="s">
        <v>428</v>
      </c>
      <c r="AH27" s="147" t="s">
        <v>430</v>
      </c>
      <c r="AI27" s="147">
        <v>4114.9587880816662</v>
      </c>
      <c r="AJ27" s="147" t="s">
        <v>430</v>
      </c>
      <c r="AK27" s="147" t="s">
        <v>428</v>
      </c>
      <c r="AL27" s="45" t="s">
        <v>49</v>
      </c>
    </row>
    <row r="28" spans="1:38" s="2" customFormat="1" ht="26.25" customHeight="1" thickBot="1" x14ac:dyDescent="0.25">
      <c r="A28" s="65" t="s">
        <v>78</v>
      </c>
      <c r="B28" s="65" t="s">
        <v>81</v>
      </c>
      <c r="C28" s="66" t="s">
        <v>82</v>
      </c>
      <c r="D28" s="67"/>
      <c r="E28" s="138">
        <v>8.0032973508156129</v>
      </c>
      <c r="F28" s="138">
        <v>0.20701194396016115</v>
      </c>
      <c r="G28" s="138">
        <v>8.4247033390040423E-3</v>
      </c>
      <c r="H28" s="138">
        <v>5.5808509112632458E-2</v>
      </c>
      <c r="I28" s="138">
        <v>9.3512752848202499E-2</v>
      </c>
      <c r="J28" s="138">
        <v>9.3512752848202471E-2</v>
      </c>
      <c r="K28" s="138">
        <v>9.3512752848202416E-2</v>
      </c>
      <c r="L28" s="138">
        <v>6.617567019081988E-2</v>
      </c>
      <c r="M28" s="138">
        <v>0.67844149660135111</v>
      </c>
      <c r="N28" s="138">
        <v>3.103357795071477E-4</v>
      </c>
      <c r="O28" s="138">
        <v>3.354326418431528E-5</v>
      </c>
      <c r="P28" s="138">
        <v>3.5451647267906285E-3</v>
      </c>
      <c r="Q28" s="138">
        <v>6.7003158154656237E-5</v>
      </c>
      <c r="R28" s="138">
        <v>5.6792613620627102E-3</v>
      </c>
      <c r="S28" s="138">
        <v>3.8086753678546388E-3</v>
      </c>
      <c r="T28" s="138">
        <v>1.3542360994687618E-4</v>
      </c>
      <c r="U28" s="138">
        <v>6.6919787940681886E-5</v>
      </c>
      <c r="V28" s="138">
        <v>1.204306072290352E-2</v>
      </c>
      <c r="W28" s="138">
        <v>0.12533050000000001</v>
      </c>
      <c r="X28" s="138">
        <v>1.8635800829299998E-2</v>
      </c>
      <c r="Y28" s="138">
        <v>2.0717057301E-2</v>
      </c>
      <c r="Z28" s="138">
        <v>1.61902760904E-2</v>
      </c>
      <c r="AA28" s="138">
        <v>1.72612173291E-2</v>
      </c>
      <c r="AB28" s="138">
        <v>7.28043515498E-2</v>
      </c>
      <c r="AC28" s="138">
        <v>1.2533060000000001E-4</v>
      </c>
      <c r="AD28" s="138">
        <v>2.5084700000000001E-5</v>
      </c>
      <c r="AE28" s="55"/>
      <c r="AF28" s="147">
        <v>28615.481467976249</v>
      </c>
      <c r="AG28" s="147" t="s">
        <v>428</v>
      </c>
      <c r="AH28" s="147" t="s">
        <v>430</v>
      </c>
      <c r="AI28" s="147">
        <v>1776.7399482209248</v>
      </c>
      <c r="AJ28" s="147" t="s">
        <v>430</v>
      </c>
      <c r="AK28" s="147" t="s">
        <v>428</v>
      </c>
      <c r="AL28" s="45" t="s">
        <v>49</v>
      </c>
    </row>
    <row r="29" spans="1:38" s="2" customFormat="1" ht="26.25" customHeight="1" thickBot="1" x14ac:dyDescent="0.25">
      <c r="A29" s="65" t="s">
        <v>78</v>
      </c>
      <c r="B29" s="65" t="s">
        <v>83</v>
      </c>
      <c r="C29" s="66" t="s">
        <v>84</v>
      </c>
      <c r="D29" s="67"/>
      <c r="E29" s="138">
        <v>9.5147495449990949</v>
      </c>
      <c r="F29" s="138">
        <v>0.21653685644097589</v>
      </c>
      <c r="G29" s="138">
        <v>1.5106728965886575E-2</v>
      </c>
      <c r="H29" s="138">
        <v>3.4423231084391534E-2</v>
      </c>
      <c r="I29" s="138">
        <v>0.14599990281181596</v>
      </c>
      <c r="J29" s="138">
        <v>0.14599990281181596</v>
      </c>
      <c r="K29" s="138">
        <v>0.14599990281181555</v>
      </c>
      <c r="L29" s="138">
        <v>8.5004269330172189E-2</v>
      </c>
      <c r="M29" s="138">
        <v>3.2435111569450563</v>
      </c>
      <c r="N29" s="138">
        <v>5.5416191243198756E-4</v>
      </c>
      <c r="O29" s="138">
        <v>5.9928775258218603E-5</v>
      </c>
      <c r="P29" s="138">
        <v>6.3497201203615876E-3</v>
      </c>
      <c r="Q29" s="138">
        <v>1.1983571006036053E-4</v>
      </c>
      <c r="R29" s="138">
        <v>1.0181841987563927E-2</v>
      </c>
      <c r="S29" s="138">
        <v>6.8278835759748909E-3</v>
      </c>
      <c r="T29" s="138">
        <v>2.400427078740245E-4</v>
      </c>
      <c r="U29" s="138">
        <v>1.1981386960428386E-4</v>
      </c>
      <c r="V29" s="138">
        <v>2.1565841315088794E-2</v>
      </c>
      <c r="W29" s="138">
        <v>8.6721099999999995E-2</v>
      </c>
      <c r="X29" s="138">
        <v>5.1057471881999997E-3</v>
      </c>
      <c r="Y29" s="138">
        <v>3.0918135750200002E-2</v>
      </c>
      <c r="Z29" s="138">
        <v>3.4548889306000002E-2</v>
      </c>
      <c r="AA29" s="138">
        <v>7.9422734030999993E-3</v>
      </c>
      <c r="AB29" s="138">
        <v>7.8515045647500004E-2</v>
      </c>
      <c r="AC29" s="138">
        <v>6.3609100000000001E-5</v>
      </c>
      <c r="AD29" s="138">
        <v>1.2734200000000001E-5</v>
      </c>
      <c r="AE29" s="55"/>
      <c r="AF29" s="147">
        <v>51374.652376647355</v>
      </c>
      <c r="AG29" s="147" t="s">
        <v>428</v>
      </c>
      <c r="AH29" s="147" t="s">
        <v>430</v>
      </c>
      <c r="AI29" s="147">
        <v>3191.5349533715216</v>
      </c>
      <c r="AJ29" s="147" t="s">
        <v>430</v>
      </c>
      <c r="AK29" s="147" t="s">
        <v>428</v>
      </c>
      <c r="AL29" s="45" t="s">
        <v>49</v>
      </c>
    </row>
    <row r="30" spans="1:38" s="2" customFormat="1" ht="26.25" customHeight="1" thickBot="1" x14ac:dyDescent="0.25">
      <c r="A30" s="65" t="s">
        <v>78</v>
      </c>
      <c r="B30" s="65" t="s">
        <v>85</v>
      </c>
      <c r="C30" s="66" t="s">
        <v>86</v>
      </c>
      <c r="D30" s="67"/>
      <c r="E30" s="138">
        <v>1.744648822979903E-2</v>
      </c>
      <c r="F30" s="138">
        <v>0.12282013301989451</v>
      </c>
      <c r="G30" s="138">
        <v>4.1640473992159542E-5</v>
      </c>
      <c r="H30" s="138">
        <v>3.3482781220084607E-4</v>
      </c>
      <c r="I30" s="138">
        <v>3.2548174541902771E-3</v>
      </c>
      <c r="J30" s="138">
        <v>3.2548174541902758E-3</v>
      </c>
      <c r="K30" s="138">
        <v>3.2548174541902758E-3</v>
      </c>
      <c r="L30" s="138">
        <v>4.4309613093599938E-4</v>
      </c>
      <c r="M30" s="138">
        <v>0.62490137307411331</v>
      </c>
      <c r="N30" s="138">
        <v>1.2601045951233522E-5</v>
      </c>
      <c r="O30" s="138">
        <v>6.7432309109819244E-5</v>
      </c>
      <c r="P30" s="138">
        <v>5.0800182896659326E-5</v>
      </c>
      <c r="Q30" s="138">
        <v>1.7517304447123907E-6</v>
      </c>
      <c r="R30" s="138">
        <v>3.1579471328988369E-4</v>
      </c>
      <c r="S30" s="138">
        <v>1.1331927776140395E-2</v>
      </c>
      <c r="T30" s="138">
        <v>4.7684540451857369E-4</v>
      </c>
      <c r="U30" s="138">
        <v>6.7141675386953706E-5</v>
      </c>
      <c r="V30" s="138">
        <v>6.7348554506217878E-3</v>
      </c>
      <c r="W30" s="138">
        <v>2.2445E-3</v>
      </c>
      <c r="X30" s="138">
        <v>5.3336041700000006E-5</v>
      </c>
      <c r="Y30" s="138">
        <v>6.4525220600000001E-5</v>
      </c>
      <c r="Z30" s="138">
        <v>4.2138487899999999E-5</v>
      </c>
      <c r="AA30" s="138">
        <v>7.0922028000000006E-5</v>
      </c>
      <c r="AB30" s="138">
        <v>2.309217782E-4</v>
      </c>
      <c r="AC30" s="138">
        <v>2.2446999999999999E-6</v>
      </c>
      <c r="AD30" s="138">
        <v>7.8390000000000002E-7</v>
      </c>
      <c r="AE30" s="55"/>
      <c r="AF30" s="147">
        <v>256.86066946163197</v>
      </c>
      <c r="AG30" s="147" t="s">
        <v>428</v>
      </c>
      <c r="AH30" s="147" t="s">
        <v>430</v>
      </c>
      <c r="AI30" s="147">
        <v>8.3000074935046726</v>
      </c>
      <c r="AJ30" s="147" t="s">
        <v>430</v>
      </c>
      <c r="AK30" s="147" t="s">
        <v>428</v>
      </c>
      <c r="AL30" s="45" t="s">
        <v>49</v>
      </c>
    </row>
    <row r="31" spans="1:38" s="2" customFormat="1" ht="26.25" customHeight="1" thickBot="1" x14ac:dyDescent="0.25">
      <c r="A31" s="65" t="s">
        <v>78</v>
      </c>
      <c r="B31" s="65" t="s">
        <v>87</v>
      </c>
      <c r="C31" s="66" t="s">
        <v>88</v>
      </c>
      <c r="D31" s="67"/>
      <c r="E31" s="138" t="s">
        <v>428</v>
      </c>
      <c r="F31" s="138">
        <v>1.4364531201196911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0.77762862081778894</v>
      </c>
      <c r="J32" s="138">
        <v>1.5158940937843257</v>
      </c>
      <c r="K32" s="138">
        <v>1.9199082135376666</v>
      </c>
      <c r="L32" s="138">
        <v>0.17220609055949188</v>
      </c>
      <c r="M32" s="138" t="s">
        <v>428</v>
      </c>
      <c r="N32" s="138">
        <v>5.9848624791129907</v>
      </c>
      <c r="O32" s="138">
        <v>2.5975937635765337E-2</v>
      </c>
      <c r="P32" s="138">
        <v>0</v>
      </c>
      <c r="Q32" s="138">
        <v>6.8305024507895565E-2</v>
      </c>
      <c r="R32" s="138">
        <v>2.2362846883808798</v>
      </c>
      <c r="S32" s="138">
        <v>49.120491925147711</v>
      </c>
      <c r="T32" s="138">
        <v>0.34195603747450981</v>
      </c>
      <c r="U32" s="138">
        <v>3.8398164270753328E-2</v>
      </c>
      <c r="V32" s="138">
        <v>15.462136774575482</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58889.03333255359</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0.34430369405812294</v>
      </c>
      <c r="J33" s="138">
        <v>0.63759943344096859</v>
      </c>
      <c r="K33" s="138">
        <v>1.2751988668819372</v>
      </c>
      <c r="L33" s="138">
        <v>1.3517107988948531E-2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58889.03333255359</v>
      </c>
      <c r="AL33" s="45" t="s">
        <v>413</v>
      </c>
    </row>
    <row r="34" spans="1:38" s="2" customFormat="1" ht="26.25" customHeight="1" thickBot="1" x14ac:dyDescent="0.25">
      <c r="A34" s="65" t="s">
        <v>70</v>
      </c>
      <c r="B34" s="65" t="s">
        <v>93</v>
      </c>
      <c r="C34" s="66" t="s">
        <v>94</v>
      </c>
      <c r="D34" s="67"/>
      <c r="E34" s="138">
        <v>1.942709757565511</v>
      </c>
      <c r="F34" s="138">
        <v>0.17239695367709212</v>
      </c>
      <c r="G34" s="138">
        <v>4.3004823281816577E-4</v>
      </c>
      <c r="H34" s="138">
        <v>2.5952229585798816E-4</v>
      </c>
      <c r="I34" s="138">
        <v>5.0792220760777683E-2</v>
      </c>
      <c r="J34" s="138">
        <v>5.3387443719357566E-2</v>
      </c>
      <c r="K34" s="138">
        <v>5.6353412814877414E-2</v>
      </c>
      <c r="L34" s="138">
        <v>3.6629718329670317E-2</v>
      </c>
      <c r="M34" s="138">
        <v>0.39669836652578183</v>
      </c>
      <c r="N34" s="138" t="s">
        <v>442</v>
      </c>
      <c r="O34" s="138">
        <v>3.7074613693998309E-4</v>
      </c>
      <c r="P34" s="138" t="s">
        <v>442</v>
      </c>
      <c r="Q34" s="138" t="s">
        <v>442</v>
      </c>
      <c r="R34" s="138">
        <v>1.8537306846999155E-3</v>
      </c>
      <c r="S34" s="138">
        <v>6.3026843279797115E-2</v>
      </c>
      <c r="T34" s="138">
        <v>2.595222958579882E-3</v>
      </c>
      <c r="U34" s="138">
        <v>3.7074613693998309E-4</v>
      </c>
      <c r="V34" s="138">
        <v>3.707461369399831E-2</v>
      </c>
      <c r="W34" s="138">
        <v>9.6763349864749555E-3</v>
      </c>
      <c r="X34" s="138">
        <v>1.1122384108199492E-3</v>
      </c>
      <c r="Y34" s="138">
        <v>1.8537306846999155E-3</v>
      </c>
      <c r="Z34" s="138">
        <v>1.6397351010807141E-3</v>
      </c>
      <c r="AA34" s="138">
        <v>3.7695059794958907E-4</v>
      </c>
      <c r="AB34" s="138">
        <v>4.9826547945501683E-3</v>
      </c>
      <c r="AC34" s="138" t="s">
        <v>428</v>
      </c>
      <c r="AD34" s="138" t="s">
        <v>428</v>
      </c>
      <c r="AE34" s="55"/>
      <c r="AF34" s="147">
        <v>1605.6369795995481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5.319127894361066</v>
      </c>
      <c r="F36" s="138">
        <v>0.16816378516865566</v>
      </c>
      <c r="G36" s="138">
        <v>0.11895532753424538</v>
      </c>
      <c r="H36" s="138" t="s">
        <v>442</v>
      </c>
      <c r="I36" s="138">
        <v>8.3393636766304416E-2</v>
      </c>
      <c r="J36" s="138">
        <v>9.8046318827415838E-2</v>
      </c>
      <c r="K36" s="138">
        <v>9.8046318827415838E-2</v>
      </c>
      <c r="L36" s="138">
        <v>3.0394358836498905E-2</v>
      </c>
      <c r="M36" s="138">
        <v>0.36899939145579291</v>
      </c>
      <c r="N36" s="138">
        <v>1.2391678021978023E-2</v>
      </c>
      <c r="O36" s="138">
        <v>9.5320600169061711E-4</v>
      </c>
      <c r="P36" s="138">
        <v>2.8596180050718509E-3</v>
      </c>
      <c r="Q36" s="138">
        <v>3.8128240067624684E-3</v>
      </c>
      <c r="R36" s="138">
        <v>4.7660300084530855E-3</v>
      </c>
      <c r="S36" s="138">
        <v>8.3882128148774299E-2</v>
      </c>
      <c r="T36" s="138">
        <v>9.5320600169061714E-2</v>
      </c>
      <c r="U36" s="138">
        <v>9.5320600169061711E-3</v>
      </c>
      <c r="V36" s="138">
        <v>0.11438472020287403</v>
      </c>
      <c r="W36" s="138">
        <v>1.2391678021978023E-2</v>
      </c>
      <c r="X36" s="138">
        <v>1.9064120033812339E-4</v>
      </c>
      <c r="Y36" s="138">
        <v>1.9064120033812339E-4</v>
      </c>
      <c r="Z36" s="138">
        <v>9.5320600169061711E-4</v>
      </c>
      <c r="AA36" s="138">
        <v>9.5320600169061695E-5</v>
      </c>
      <c r="AB36" s="138">
        <v>1.4298090025359254E-3</v>
      </c>
      <c r="AC36" s="138">
        <v>7.6256480135249369E-3</v>
      </c>
      <c r="AD36" s="138">
        <v>3.6221828064243451E-3</v>
      </c>
      <c r="AE36" s="55"/>
      <c r="AF36" s="147">
        <v>4128.1692592212885</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0.12960576440455765</v>
      </c>
      <c r="F37" s="138">
        <v>4.3201921468185881E-3</v>
      </c>
      <c r="G37" s="138">
        <v>1.8674901229157731E-4</v>
      </c>
      <c r="H37" s="138" t="s">
        <v>442</v>
      </c>
      <c r="I37" s="138">
        <v>5.4002401835232352E-4</v>
      </c>
      <c r="J37" s="138">
        <v>5.4002401835232352E-4</v>
      </c>
      <c r="K37" s="138">
        <v>5.4002401835232352E-4</v>
      </c>
      <c r="L37" s="138">
        <v>1.3500600458808089E-5</v>
      </c>
      <c r="M37" s="138">
        <v>1.2960576440455764E-2</v>
      </c>
      <c r="N37" s="138">
        <v>4.0501801376424263E-6</v>
      </c>
      <c r="O37" s="138">
        <v>6.7503002294040441E-7</v>
      </c>
      <c r="P37" s="138">
        <v>2.7001200917616176E-4</v>
      </c>
      <c r="Q37" s="138">
        <v>3.2401441101139405E-4</v>
      </c>
      <c r="R37" s="138">
        <v>2.0520912697388294E-6</v>
      </c>
      <c r="S37" s="138">
        <v>2.0520912697388296E-7</v>
      </c>
      <c r="T37" s="138">
        <v>1.3770612467984248E-6</v>
      </c>
      <c r="U37" s="138">
        <v>2.970132100937779E-5</v>
      </c>
      <c r="V37" s="138">
        <v>4.0501801376424263E-6</v>
      </c>
      <c r="W37" s="138" t="s">
        <v>428</v>
      </c>
      <c r="X37" s="138" t="s">
        <v>442</v>
      </c>
      <c r="Y37" s="138" t="s">
        <v>442</v>
      </c>
      <c r="Z37" s="138" t="s">
        <v>442</v>
      </c>
      <c r="AA37" s="138" t="s">
        <v>442</v>
      </c>
      <c r="AB37" s="138" t="s">
        <v>442</v>
      </c>
      <c r="AC37" s="138" t="s">
        <v>442</v>
      </c>
      <c r="AD37" s="138" t="s">
        <v>442</v>
      </c>
      <c r="AE37" s="55"/>
      <c r="AF37" s="147" t="s">
        <v>430</v>
      </c>
      <c r="AG37" s="147" t="s">
        <v>428</v>
      </c>
      <c r="AH37" s="147">
        <v>2700.1200917616175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1.9322004702518045</v>
      </c>
      <c r="F39" s="138">
        <v>0.47338348567931637</v>
      </c>
      <c r="G39" s="138">
        <v>0.12260260274707227</v>
      </c>
      <c r="H39" s="138">
        <v>3.2748276038560946E-2</v>
      </c>
      <c r="I39" s="138">
        <v>0.13244779105015805</v>
      </c>
      <c r="J39" s="138">
        <v>0.16022114741014559</v>
      </c>
      <c r="K39" s="138">
        <v>0.19422527190583572</v>
      </c>
      <c r="L39" s="138">
        <v>5.4542911293597493E-2</v>
      </c>
      <c r="M39" s="138">
        <v>1.0027872309901553</v>
      </c>
      <c r="N39" s="138">
        <v>0.11101446200080037</v>
      </c>
      <c r="O39" s="138">
        <v>1.3145548662034642E-2</v>
      </c>
      <c r="P39" s="138">
        <v>2.820556714702215E-3</v>
      </c>
      <c r="Q39" s="138">
        <v>7.2865157637406535E-3</v>
      </c>
      <c r="R39" s="138">
        <v>8.9334614516626637E-2</v>
      </c>
      <c r="S39" s="138">
        <v>4.4112614174844571E-2</v>
      </c>
      <c r="T39" s="138">
        <v>1.3963555254325057</v>
      </c>
      <c r="U39" s="138">
        <v>1.9928074315771998E-3</v>
      </c>
      <c r="V39" s="138">
        <v>0.51032018194764306</v>
      </c>
      <c r="W39" s="138">
        <v>0.12239198526395115</v>
      </c>
      <c r="X39" s="138">
        <v>1.9422496828698187E-2</v>
      </c>
      <c r="Y39" s="138">
        <v>9.5094633180801372E-2</v>
      </c>
      <c r="Z39" s="138">
        <v>1.374112290610338E-2</v>
      </c>
      <c r="AA39" s="138">
        <v>1.1739778911606585E-2</v>
      </c>
      <c r="AB39" s="138">
        <v>0.13999803182720952</v>
      </c>
      <c r="AC39" s="138">
        <v>5.6104112732870571E-3</v>
      </c>
      <c r="AD39" s="138">
        <v>1.4373071735663075E-3</v>
      </c>
      <c r="AE39" s="55"/>
      <c r="AF39" s="147">
        <v>7905.9457171009544</v>
      </c>
      <c r="AG39" s="147">
        <v>8.4142025160902261</v>
      </c>
      <c r="AH39" s="147">
        <v>15212.65628228473</v>
      </c>
      <c r="AI39" s="147">
        <v>885.08854158272811</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4.8199416276445337</v>
      </c>
      <c r="F41" s="138">
        <v>7.5297800168917526</v>
      </c>
      <c r="G41" s="138">
        <v>5.3543575135932642</v>
      </c>
      <c r="H41" s="138">
        <v>6.0172722693612311E-2</v>
      </c>
      <c r="I41" s="138">
        <v>5.1462453518005358</v>
      </c>
      <c r="J41" s="138">
        <v>5.1566363051999504</v>
      </c>
      <c r="K41" s="138">
        <v>5.595394641706088</v>
      </c>
      <c r="L41" s="138">
        <v>0.44488272577279903</v>
      </c>
      <c r="M41" s="138">
        <v>62.956839814681082</v>
      </c>
      <c r="N41" s="138">
        <v>1.220765691592816</v>
      </c>
      <c r="O41" s="138">
        <v>2.2655273065561463E-2</v>
      </c>
      <c r="P41" s="138">
        <v>5.552252438837086E-2</v>
      </c>
      <c r="Q41" s="138">
        <v>2.109817400632653E-2</v>
      </c>
      <c r="R41" s="138">
        <v>0.1514050374356507</v>
      </c>
      <c r="S41" s="138">
        <v>0.24989224332522211</v>
      </c>
      <c r="T41" s="138">
        <v>0.12150159309575308</v>
      </c>
      <c r="U41" s="138">
        <v>1.4311028748668113</v>
      </c>
      <c r="V41" s="138">
        <v>2.9389745261402687</v>
      </c>
      <c r="W41" s="138">
        <v>9.440142277360227</v>
      </c>
      <c r="X41" s="138">
        <v>2.170320043332445</v>
      </c>
      <c r="Y41" s="138">
        <v>3.4758643105189546</v>
      </c>
      <c r="Z41" s="138">
        <v>1.5215160067632758</v>
      </c>
      <c r="AA41" s="138">
        <v>1.2452522154628332</v>
      </c>
      <c r="AB41" s="138">
        <v>8.4129525760775081</v>
      </c>
      <c r="AC41" s="138">
        <v>1.264725837644624E-2</v>
      </c>
      <c r="AD41" s="138">
        <v>2.0261979256533893</v>
      </c>
      <c r="AE41" s="55"/>
      <c r="AF41" s="147">
        <v>41974.573844310071</v>
      </c>
      <c r="AG41" s="147">
        <v>11918.561775538637</v>
      </c>
      <c r="AH41" s="147">
        <v>22604.372041403902</v>
      </c>
      <c r="AI41" s="147">
        <v>1051.5500151224571</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0.10622452756297908</v>
      </c>
      <c r="F43" s="138">
        <v>1.0622452756297907E-2</v>
      </c>
      <c r="G43" s="138">
        <v>3.0609145785868826E-2</v>
      </c>
      <c r="H43" s="138" t="s">
        <v>442</v>
      </c>
      <c r="I43" s="138">
        <v>1.7527047047891549E-2</v>
      </c>
      <c r="J43" s="138">
        <v>0</v>
      </c>
      <c r="K43" s="138">
        <v>1.7527047047891549E-2</v>
      </c>
      <c r="L43" s="138">
        <v>2.2838273426040501E-2</v>
      </c>
      <c r="M43" s="138">
        <v>4.2489811025191629E-2</v>
      </c>
      <c r="N43" s="138">
        <v>1.6995924410076652E-2</v>
      </c>
      <c r="O43" s="138">
        <v>3.186735826889372E-4</v>
      </c>
      <c r="P43" s="138">
        <v>1.0622452756297908E-4</v>
      </c>
      <c r="Q43" s="138">
        <v>1.0622452756297908E-3</v>
      </c>
      <c r="R43" s="138">
        <v>1.3596739528061322E-2</v>
      </c>
      <c r="S43" s="138">
        <v>7.648165984534494E-3</v>
      </c>
      <c r="T43" s="138">
        <v>0.27618377166374558</v>
      </c>
      <c r="U43" s="138">
        <v>1.0622452756297908E-4</v>
      </c>
      <c r="V43" s="138">
        <v>8.4979622050383261E-3</v>
      </c>
      <c r="W43" s="138">
        <v>6.373471653778745E-3</v>
      </c>
      <c r="X43" s="138">
        <v>2.0182660236966023E-3</v>
      </c>
      <c r="Y43" s="138">
        <v>1.5933679134446863E-2</v>
      </c>
      <c r="Z43" s="138">
        <v>1.8058169685706443E-3</v>
      </c>
      <c r="AA43" s="138">
        <v>1.5933679134446863E-3</v>
      </c>
      <c r="AB43" s="138">
        <v>2.1351130040158796E-2</v>
      </c>
      <c r="AC43" s="138">
        <v>2.3369396063855393E-4</v>
      </c>
      <c r="AD43" s="138">
        <v>1.380918858318728E-7</v>
      </c>
      <c r="AE43" s="55"/>
      <c r="AF43" s="147">
        <v>1062.2452756297907</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2.3754110587524808</v>
      </c>
      <c r="F44" s="138">
        <v>0.20384635629604486</v>
      </c>
      <c r="G44" s="138">
        <v>2.5605727724717195E-3</v>
      </c>
      <c r="H44" s="138">
        <v>1.7659832387200854E-3</v>
      </c>
      <c r="I44" s="138">
        <v>8.4928680718627025E-2</v>
      </c>
      <c r="J44" s="138">
        <v>0</v>
      </c>
      <c r="K44" s="138">
        <v>8.4928680718627025E-2</v>
      </c>
      <c r="L44" s="138">
        <v>8.4928680718627025E-2</v>
      </c>
      <c r="M44" s="138">
        <v>1.5097810733686468</v>
      </c>
      <c r="N44" s="138" t="s">
        <v>442</v>
      </c>
      <c r="O44" s="138">
        <v>2.2074790484001064E-3</v>
      </c>
      <c r="P44" s="138" t="s">
        <v>442</v>
      </c>
      <c r="Q44" s="138" t="s">
        <v>442</v>
      </c>
      <c r="R44" s="138">
        <v>1.1037395242000533E-2</v>
      </c>
      <c r="S44" s="138">
        <v>0.37527143822801806</v>
      </c>
      <c r="T44" s="138">
        <v>1.5452353338800746E-2</v>
      </c>
      <c r="U44" s="138">
        <v>2.2074790484001064E-3</v>
      </c>
      <c r="V44" s="138">
        <v>0.22074790484001064</v>
      </c>
      <c r="W44" s="138" t="s">
        <v>442</v>
      </c>
      <c r="X44" s="138">
        <v>6.6224371452003198E-3</v>
      </c>
      <c r="Y44" s="138">
        <v>1.1037395242000533E-2</v>
      </c>
      <c r="Z44" s="138" t="s">
        <v>442</v>
      </c>
      <c r="AA44" s="138" t="s">
        <v>442</v>
      </c>
      <c r="AB44" s="138">
        <v>1.7659832387200852E-2</v>
      </c>
      <c r="AC44" s="138" t="s">
        <v>429</v>
      </c>
      <c r="AD44" s="138" t="s">
        <v>429</v>
      </c>
      <c r="AE44" s="55"/>
      <c r="AF44" s="147">
        <v>9560.2074806681176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1.2066072544378701</v>
      </c>
      <c r="F45" s="138">
        <v>2.9246020710059183E-2</v>
      </c>
      <c r="G45" s="138">
        <v>1.9385154530548283E-4</v>
      </c>
      <c r="H45" s="138" t="s">
        <v>442</v>
      </c>
      <c r="I45" s="138">
        <v>1.7881852662721898E-2</v>
      </c>
      <c r="J45" s="138">
        <v>1.7881852662721898E-2</v>
      </c>
      <c r="K45" s="138">
        <v>1.7881852662721898E-2</v>
      </c>
      <c r="L45" s="138">
        <v>5.5433743254437885E-3</v>
      </c>
      <c r="M45" s="138">
        <v>6.4174125443786992E-2</v>
      </c>
      <c r="N45" s="138">
        <v>2.1725615384615392E-3</v>
      </c>
      <c r="O45" s="138">
        <v>1.6712011834319531E-4</v>
      </c>
      <c r="P45" s="138">
        <v>5.0136035502958587E-4</v>
      </c>
      <c r="Q45" s="138">
        <v>6.6848047337278124E-4</v>
      </c>
      <c r="R45" s="138">
        <v>8.3560059171597649E-4</v>
      </c>
      <c r="S45" s="138">
        <v>1.4706570414201186E-2</v>
      </c>
      <c r="T45" s="138">
        <v>1.6712011834319529E-2</v>
      </c>
      <c r="U45" s="138">
        <v>1.671201183431953E-3</v>
      </c>
      <c r="V45" s="138">
        <v>2.0054414201183434E-2</v>
      </c>
      <c r="W45" s="138">
        <v>2.1725615384615392E-3</v>
      </c>
      <c r="X45" s="138">
        <v>3.3424023668639067E-5</v>
      </c>
      <c r="Y45" s="138">
        <v>1.6712011834319531E-4</v>
      </c>
      <c r="Z45" s="138">
        <v>1.6712011834319531E-4</v>
      </c>
      <c r="AA45" s="138">
        <v>1.6712011834319534E-5</v>
      </c>
      <c r="AB45" s="138">
        <v>3.8437627218934926E-4</v>
      </c>
      <c r="AC45" s="138">
        <v>1.3369609467455625E-3</v>
      </c>
      <c r="AD45" s="138">
        <v>6.3505644970414214E-4</v>
      </c>
      <c r="AE45" s="55"/>
      <c r="AF45" s="147">
        <v>723.76814027417765</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1.5337614569563098E-3</v>
      </c>
      <c r="J48" s="138">
        <v>1.5337614569563097E-2</v>
      </c>
      <c r="K48" s="138">
        <v>3.8344036423907747E-2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2.2956979999999998</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2.9829223819010524</v>
      </c>
      <c r="AL52" s="45" t="s">
        <v>132</v>
      </c>
    </row>
    <row r="53" spans="1:38" s="2" customFormat="1" ht="26.25" customHeight="1" thickBot="1" x14ac:dyDescent="0.25">
      <c r="A53" s="65" t="s">
        <v>119</v>
      </c>
      <c r="B53" s="69" t="s">
        <v>133</v>
      </c>
      <c r="C53" s="71" t="s">
        <v>134</v>
      </c>
      <c r="D53" s="68"/>
      <c r="E53" s="138" t="s">
        <v>428</v>
      </c>
      <c r="F53" s="138">
        <v>1.1116273188288086</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0.65526693650306667</v>
      </c>
      <c r="AL53" s="45" t="s">
        <v>135</v>
      </c>
    </row>
    <row r="54" spans="1:38" s="2" customFormat="1" ht="37.5" customHeight="1" thickBot="1" x14ac:dyDescent="0.25">
      <c r="A54" s="65" t="s">
        <v>119</v>
      </c>
      <c r="B54" s="69" t="s">
        <v>136</v>
      </c>
      <c r="C54" s="71" t="s">
        <v>137</v>
      </c>
      <c r="D54" s="68"/>
      <c r="E54" s="138" t="s">
        <v>428</v>
      </c>
      <c r="F54" s="138">
        <v>0.4056053914336647</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186743.30034525294</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0.46538938653687995</v>
      </c>
      <c r="J57" s="138">
        <v>0.83770089576638396</v>
      </c>
      <c r="K57" s="138">
        <v>0.93077877307375989</v>
      </c>
      <c r="L57" s="138">
        <v>1.3961681596106399E-2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3579.9183579759997</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4.2475298691000011E-3</v>
      </c>
      <c r="J58" s="138">
        <v>2.8316865794000008E-2</v>
      </c>
      <c r="K58" s="138">
        <v>5.6633731588000016E-2</v>
      </c>
      <c r="L58" s="138">
        <v>1.9538637397860006E-5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141.58432897000003</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1.3806332000000001E-2</v>
      </c>
      <c r="J60" s="138">
        <v>0.13026077199999997</v>
      </c>
      <c r="K60" s="138">
        <v>0.296198764</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54.635443999999993</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9.0201261071489972E-2</v>
      </c>
      <c r="J61" s="138">
        <v>0.90201261071489958</v>
      </c>
      <c r="K61" s="138">
        <v>3.0116183345812511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6756994.0926400982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3.2339999999999997E-8</v>
      </c>
      <c r="J62" s="138">
        <v>3.234E-7</v>
      </c>
      <c r="K62" s="138">
        <v>6.4679999999999999E-7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53.9</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1.7759145712621001E-2</v>
      </c>
      <c r="X63" s="138">
        <v>1.1328299999999999E-2</v>
      </c>
      <c r="Y63" s="138" t="s">
        <v>428</v>
      </c>
      <c r="Z63" s="138">
        <v>1.8839500000000001E-3</v>
      </c>
      <c r="AA63" s="138" t="s">
        <v>428</v>
      </c>
      <c r="AB63" s="138">
        <v>1.321225E-2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7">
        <v>5.0000000000000001E-4</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5.5103799999999996E-3</v>
      </c>
      <c r="J71" s="138">
        <v>4.4083039999999997E-2</v>
      </c>
      <c r="K71" s="138">
        <v>0.13775950000000001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4.0000000000000003E-5</v>
      </c>
      <c r="O73" s="138">
        <v>4.0000000000000003E-5</v>
      </c>
      <c r="P73" s="138" t="s">
        <v>428</v>
      </c>
      <c r="Q73" s="138" t="s">
        <v>430</v>
      </c>
      <c r="R73" s="138" t="s">
        <v>430</v>
      </c>
      <c r="S73" s="138" t="s">
        <v>428</v>
      </c>
      <c r="T73" s="138" t="s">
        <v>430</v>
      </c>
      <c r="U73" s="138" t="s">
        <v>428</v>
      </c>
      <c r="V73" s="138">
        <v>0</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430</v>
      </c>
      <c r="J80" s="138" t="s">
        <v>428</v>
      </c>
      <c r="K80" s="138" t="s">
        <v>428</v>
      </c>
      <c r="L80" s="138" t="s">
        <v>428</v>
      </c>
      <c r="M80" s="138" t="s">
        <v>428</v>
      </c>
      <c r="N80" s="138">
        <v>3.0000000000000003E-4</v>
      </c>
      <c r="O80" s="138">
        <v>1.4000000000000001E-4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11.721024</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5184</v>
      </c>
      <c r="AL82" s="45" t="s">
        <v>219</v>
      </c>
    </row>
    <row r="83" spans="1:38" s="2" customFormat="1" ht="26.25" customHeight="1" thickBot="1" x14ac:dyDescent="0.25">
      <c r="A83" s="65" t="s">
        <v>53</v>
      </c>
      <c r="B83" s="76" t="s">
        <v>211</v>
      </c>
      <c r="C83" s="77" t="s">
        <v>212</v>
      </c>
      <c r="D83" s="67"/>
      <c r="E83" s="138" t="s">
        <v>442</v>
      </c>
      <c r="F83" s="138">
        <v>3.2799999999999996E-2</v>
      </c>
      <c r="G83" s="138" t="s">
        <v>442</v>
      </c>
      <c r="H83" s="138" t="s">
        <v>428</v>
      </c>
      <c r="I83" s="138">
        <v>0.20499999999999996</v>
      </c>
      <c r="J83" s="138">
        <v>4.0999999999999996</v>
      </c>
      <c r="K83" s="138">
        <v>30.749999999999996</v>
      </c>
      <c r="L83" s="138">
        <v>1.1684999999999997E-2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2.0499999999999998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442</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1.8152704135033835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0.89886989272790307</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1.9540649841910938</v>
      </c>
      <c r="AL86" s="45" t="s">
        <v>219</v>
      </c>
    </row>
    <row r="87" spans="1:38" s="2" customFormat="1" ht="26.25" customHeight="1" thickBot="1" x14ac:dyDescent="0.25">
      <c r="A87" s="65" t="s">
        <v>208</v>
      </c>
      <c r="B87" s="71" t="s">
        <v>220</v>
      </c>
      <c r="C87" s="75" t="s">
        <v>221</v>
      </c>
      <c r="D87" s="67"/>
      <c r="E87" s="138" t="s">
        <v>428</v>
      </c>
      <c r="F87" s="138">
        <v>6.2543725417695553E-2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9.9935015808906236E-2</v>
      </c>
      <c r="AL87" s="45" t="s">
        <v>219</v>
      </c>
    </row>
    <row r="88" spans="1:38" s="2" customFormat="1" ht="26.25" customHeight="1" thickBot="1" x14ac:dyDescent="0.25">
      <c r="A88" s="65" t="s">
        <v>208</v>
      </c>
      <c r="B88" s="71" t="s">
        <v>222</v>
      </c>
      <c r="C88" s="75" t="s">
        <v>223</v>
      </c>
      <c r="D88" s="67"/>
      <c r="E88" s="138" t="s">
        <v>442</v>
      </c>
      <c r="F88" s="138">
        <v>0.42488920282857146</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0.44190848900000002</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2.0089691851104932</v>
      </c>
      <c r="G90" s="138" t="s">
        <v>428</v>
      </c>
      <c r="H90" s="138" t="s">
        <v>428</v>
      </c>
      <c r="I90" s="138">
        <v>4.6679999999999999E-2</v>
      </c>
      <c r="J90" s="138">
        <v>7.0019999999999999E-2</v>
      </c>
      <c r="K90" s="138">
        <v>8.5580000000000003E-2</v>
      </c>
      <c r="L90" s="138" t="s">
        <v>428</v>
      </c>
      <c r="M90" s="138" t="s">
        <v>428</v>
      </c>
      <c r="N90" s="138">
        <v>2.8106712283695504E-4</v>
      </c>
      <c r="O90" s="138">
        <v>3.8604400004111868E-2</v>
      </c>
      <c r="P90" s="138" t="s">
        <v>430</v>
      </c>
      <c r="Q90" s="138" t="s">
        <v>430</v>
      </c>
      <c r="R90" s="138">
        <v>0.16254484212257642</v>
      </c>
      <c r="S90" s="138">
        <v>6.5864524568419034</v>
      </c>
      <c r="T90" s="138">
        <v>0.26997682371296683</v>
      </c>
      <c r="U90" s="138">
        <v>3.8435082460234221E-2</v>
      </c>
      <c r="V90" s="138">
        <v>3.8113379126866609</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77.8</v>
      </c>
      <c r="AL90" s="148" t="s">
        <v>439</v>
      </c>
    </row>
    <row r="91" spans="1:38" s="2" customFormat="1" ht="26.25" customHeight="1" thickBot="1" x14ac:dyDescent="0.25">
      <c r="A91" s="65" t="s">
        <v>208</v>
      </c>
      <c r="B91" s="69" t="s">
        <v>404</v>
      </c>
      <c r="C91" s="71" t="s">
        <v>228</v>
      </c>
      <c r="D91" s="67"/>
      <c r="E91" s="138">
        <v>5.3574252198199997E-3</v>
      </c>
      <c r="F91" s="138">
        <v>1.4375236906800001E-2</v>
      </c>
      <c r="G91" s="138">
        <v>1.3082098514000001E-4</v>
      </c>
      <c r="H91" s="138">
        <v>1.2325874620500003E-2</v>
      </c>
      <c r="I91" s="138">
        <v>8.2442384961580004E-2</v>
      </c>
      <c r="J91" s="138">
        <v>8.4520792533439998E-2</v>
      </c>
      <c r="K91" s="138">
        <v>8.4950075964809996E-2</v>
      </c>
      <c r="L91" s="138">
        <v>3.2076974915999999E-2</v>
      </c>
      <c r="M91" s="138">
        <v>0.16396169905705002</v>
      </c>
      <c r="N91" s="138">
        <v>3.3961474287999997E-2</v>
      </c>
      <c r="O91" s="138">
        <v>1.6102598404360003E-2</v>
      </c>
      <c r="P91" s="138">
        <v>2.4691377990000002E-6</v>
      </c>
      <c r="Q91" s="138">
        <v>5.7613215310000005E-5</v>
      </c>
      <c r="R91" s="138">
        <v>6.7576402920000009E-4</v>
      </c>
      <c r="S91" s="138">
        <v>3.5271771366000002E-2</v>
      </c>
      <c r="T91" s="138">
        <v>9.318789939000002E-3</v>
      </c>
      <c r="U91" s="138" t="s">
        <v>442</v>
      </c>
      <c r="V91" s="138">
        <v>1.9281977549000004E-2</v>
      </c>
      <c r="W91" s="138">
        <v>2.9700902700000004E-4</v>
      </c>
      <c r="X91" s="138">
        <v>6.42550226997E-3</v>
      </c>
      <c r="Y91" s="138">
        <v>3.2105929121499996E-3</v>
      </c>
      <c r="Z91" s="138">
        <v>3.2105929121499996E-3</v>
      </c>
      <c r="AA91" s="138">
        <v>3.2105929121499996E-3</v>
      </c>
      <c r="AB91" s="138">
        <v>1.605728100642E-2</v>
      </c>
      <c r="AC91" s="138" t="s">
        <v>442</v>
      </c>
      <c r="AD91" s="138" t="s">
        <v>442</v>
      </c>
      <c r="AE91" s="55"/>
      <c r="AF91" s="147" t="s">
        <v>428</v>
      </c>
      <c r="AG91" s="147" t="s">
        <v>428</v>
      </c>
      <c r="AH91" s="147" t="s">
        <v>428</v>
      </c>
      <c r="AI91" s="147" t="s">
        <v>428</v>
      </c>
      <c r="AJ91" s="147" t="s">
        <v>428</v>
      </c>
      <c r="AK91" s="147">
        <v>2970.0902700000001</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33.753243379608676</v>
      </c>
      <c r="G93" s="138" t="s">
        <v>428</v>
      </c>
      <c r="H93" s="138" t="s">
        <v>428</v>
      </c>
      <c r="I93" s="138" t="s">
        <v>428</v>
      </c>
      <c r="J93" s="138" t="s">
        <v>430</v>
      </c>
      <c r="K93" s="138" t="s">
        <v>428</v>
      </c>
      <c r="L93" s="138" t="s">
        <v>430</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428</v>
      </c>
      <c r="I94" s="138" t="s">
        <v>428</v>
      </c>
      <c r="J94" s="138" t="s">
        <v>430</v>
      </c>
      <c r="K94" s="138" t="s">
        <v>430</v>
      </c>
      <c r="L94" s="138" t="s">
        <v>428</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442</v>
      </c>
      <c r="I95" s="138" t="s">
        <v>442</v>
      </c>
      <c r="J95" s="138" t="s">
        <v>430</v>
      </c>
      <c r="K95" s="138" t="s">
        <v>430</v>
      </c>
      <c r="L95" s="138" t="s">
        <v>442</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442</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430</v>
      </c>
      <c r="I98" s="138" t="s">
        <v>430</v>
      </c>
      <c r="J98" s="138" t="s">
        <v>428</v>
      </c>
      <c r="K98" s="138" t="s">
        <v>428</v>
      </c>
      <c r="L98" s="138" t="s">
        <v>430</v>
      </c>
      <c r="M98" s="138" t="s">
        <v>428</v>
      </c>
      <c r="N98" s="138" t="s">
        <v>428</v>
      </c>
      <c r="O98" s="138" t="s">
        <v>428</v>
      </c>
      <c r="P98" s="138" t="s">
        <v>428</v>
      </c>
      <c r="Q98" s="138" t="s">
        <v>428</v>
      </c>
      <c r="R98" s="138" t="s">
        <v>428</v>
      </c>
      <c r="S98" s="138" t="s">
        <v>428</v>
      </c>
      <c r="T98" s="138" t="s">
        <v>428</v>
      </c>
      <c r="U98" s="138" t="s">
        <v>428</v>
      </c>
      <c r="V98" s="138" t="s">
        <v>428</v>
      </c>
      <c r="W98" s="138">
        <v>2.0539284639211168E-8</v>
      </c>
      <c r="X98" s="138" t="s">
        <v>428</v>
      </c>
      <c r="Y98" s="138" t="s">
        <v>428</v>
      </c>
      <c r="Z98" s="138" t="s">
        <v>428</v>
      </c>
      <c r="AA98" s="138" t="s">
        <v>428</v>
      </c>
      <c r="AB98" s="138" t="s">
        <v>428</v>
      </c>
      <c r="AC98" s="138" t="s">
        <v>428</v>
      </c>
      <c r="AD98" s="138">
        <v>2.4597945675701997E-4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5.1168600893735226E-2</v>
      </c>
      <c r="F99" s="138">
        <v>11.596570428968974</v>
      </c>
      <c r="G99" s="138" t="s">
        <v>428</v>
      </c>
      <c r="H99" s="138">
        <v>15.670062422387868</v>
      </c>
      <c r="I99" s="138">
        <v>0.27664775836820993</v>
      </c>
      <c r="J99" s="138">
        <v>0.42471227852976901</v>
      </c>
      <c r="K99" s="138">
        <v>0.80682260368914516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1568.8</v>
      </c>
      <c r="AL99" s="45" t="s">
        <v>245</v>
      </c>
    </row>
    <row r="100" spans="1:38" s="2" customFormat="1" ht="26.25" customHeight="1" thickBot="1" x14ac:dyDescent="0.25">
      <c r="A100" s="65" t="s">
        <v>243</v>
      </c>
      <c r="B100" s="65" t="s">
        <v>246</v>
      </c>
      <c r="C100" s="66" t="s">
        <v>408</v>
      </c>
      <c r="D100" s="79"/>
      <c r="E100" s="138">
        <v>0.52140052707322282</v>
      </c>
      <c r="F100" s="138">
        <v>22.451702681544287</v>
      </c>
      <c r="G100" s="138" t="s">
        <v>428</v>
      </c>
      <c r="H100" s="138">
        <v>31.191206745691886</v>
      </c>
      <c r="I100" s="138">
        <v>0.41174549690810697</v>
      </c>
      <c r="J100" s="138">
        <v>0.62803369225907457</v>
      </c>
      <c r="K100" s="138">
        <v>1.0007404600187988</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5732.4834999999994</v>
      </c>
      <c r="AL100" s="45" t="s">
        <v>245</v>
      </c>
    </row>
    <row r="101" spans="1:38" s="2" customFormat="1" ht="26.25" customHeight="1" thickBot="1" x14ac:dyDescent="0.25">
      <c r="A101" s="65" t="s">
        <v>243</v>
      </c>
      <c r="B101" s="65" t="s">
        <v>247</v>
      </c>
      <c r="C101" s="66" t="s">
        <v>248</v>
      </c>
      <c r="D101" s="79"/>
      <c r="E101" s="138">
        <v>5.1178479350661513E-2</v>
      </c>
      <c r="F101" s="138">
        <v>0.21496477846947543</v>
      </c>
      <c r="G101" s="138" t="s">
        <v>428</v>
      </c>
      <c r="H101" s="138">
        <v>1.0220415478077587</v>
      </c>
      <c r="I101" s="138">
        <v>8.426582608587814E-3</v>
      </c>
      <c r="J101" s="138">
        <v>2.7758154475348094E-2</v>
      </c>
      <c r="K101" s="138">
        <v>6.9395386188370226E-2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5500.4669833433727</v>
      </c>
      <c r="AL101" s="45" t="s">
        <v>245</v>
      </c>
    </row>
    <row r="102" spans="1:38" s="2" customFormat="1" ht="26.25" customHeight="1" thickBot="1" x14ac:dyDescent="0.25">
      <c r="A102" s="65" t="s">
        <v>243</v>
      </c>
      <c r="B102" s="65" t="s">
        <v>249</v>
      </c>
      <c r="C102" s="66" t="s">
        <v>386</v>
      </c>
      <c r="D102" s="79"/>
      <c r="E102" s="138">
        <v>2.3710957869428569E-3</v>
      </c>
      <c r="F102" s="138">
        <v>1.0437905692529255</v>
      </c>
      <c r="G102" s="138" t="s">
        <v>428</v>
      </c>
      <c r="H102" s="138">
        <v>4.7277710926320573</v>
      </c>
      <c r="I102" s="138">
        <v>8.3580000000000008E-3</v>
      </c>
      <c r="J102" s="138">
        <v>0.19009800000000002</v>
      </c>
      <c r="K102" s="138">
        <v>1.3171029999999999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1602.6</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9.650016603289771E-4</v>
      </c>
      <c r="F104" s="138">
        <v>1.2866510952408484E-3</v>
      </c>
      <c r="G104" s="138" t="s">
        <v>428</v>
      </c>
      <c r="H104" s="138">
        <v>1.3206228644571558E-2</v>
      </c>
      <c r="I104" s="138">
        <v>1.4916418520547946E-5</v>
      </c>
      <c r="J104" s="138">
        <v>4.913643747945205E-5</v>
      </c>
      <c r="K104" s="138">
        <v>1.2284109369863012E-4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8.1</v>
      </c>
      <c r="AL104" s="45" t="s">
        <v>245</v>
      </c>
    </row>
    <row r="105" spans="1:38" s="2" customFormat="1" ht="26.25" customHeight="1" thickBot="1" x14ac:dyDescent="0.25">
      <c r="A105" s="65" t="s">
        <v>243</v>
      </c>
      <c r="B105" s="65" t="s">
        <v>254</v>
      </c>
      <c r="C105" s="66" t="s">
        <v>255</v>
      </c>
      <c r="D105" s="79"/>
      <c r="E105" s="138">
        <v>3.4087307447539732E-2</v>
      </c>
      <c r="F105" s="138">
        <v>0.17236209117722798</v>
      </c>
      <c r="G105" s="138" t="s">
        <v>428</v>
      </c>
      <c r="H105" s="138">
        <v>0.79862219882954222</v>
      </c>
      <c r="I105" s="138">
        <v>6.4553424657534247E-3</v>
      </c>
      <c r="J105" s="138">
        <v>1.0144109589041096E-2</v>
      </c>
      <c r="K105" s="138">
        <v>2.2132602739726025E-2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93.5</v>
      </c>
      <c r="AL105" s="45" t="s">
        <v>245</v>
      </c>
    </row>
    <row r="106" spans="1:38" s="2" customFormat="1" ht="26.25" customHeight="1" thickBot="1" x14ac:dyDescent="0.25">
      <c r="A106" s="65" t="s">
        <v>243</v>
      </c>
      <c r="B106" s="65" t="s">
        <v>256</v>
      </c>
      <c r="C106" s="66" t="s">
        <v>257</v>
      </c>
      <c r="D106" s="79"/>
      <c r="E106" s="138">
        <v>2.485705453150684E-3</v>
      </c>
      <c r="F106" s="138">
        <v>1.0052341749380734E-2</v>
      </c>
      <c r="G106" s="138" t="s">
        <v>428</v>
      </c>
      <c r="H106" s="138">
        <v>5.8236912894716227E-2</v>
      </c>
      <c r="I106" s="138">
        <v>4.9315068493150684E-4</v>
      </c>
      <c r="J106" s="138">
        <v>7.8904109589041094E-4</v>
      </c>
      <c r="K106" s="138">
        <v>1.6767123287671232E-3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v>
      </c>
      <c r="AL106" s="45" t="s">
        <v>245</v>
      </c>
    </row>
    <row r="107" spans="1:38" s="2" customFormat="1" ht="26.25" customHeight="1" thickBot="1" x14ac:dyDescent="0.25">
      <c r="A107" s="65" t="s">
        <v>243</v>
      </c>
      <c r="B107" s="65" t="s">
        <v>258</v>
      </c>
      <c r="C107" s="66" t="s">
        <v>379</v>
      </c>
      <c r="D107" s="79"/>
      <c r="E107" s="138">
        <v>4.2457864193930051E-2</v>
      </c>
      <c r="F107" s="138">
        <v>0.62869719000000013</v>
      </c>
      <c r="G107" s="138" t="s">
        <v>428</v>
      </c>
      <c r="H107" s="138">
        <v>0.51780134375640774</v>
      </c>
      <c r="I107" s="138">
        <v>1.1430858E-2</v>
      </c>
      <c r="J107" s="138">
        <v>0.15241144000000001</v>
      </c>
      <c r="K107" s="138">
        <v>0.72395434000000003</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3810.2860000000001</v>
      </c>
      <c r="AL107" s="45" t="s">
        <v>245</v>
      </c>
    </row>
    <row r="108" spans="1:38" s="2" customFormat="1" ht="26.25" customHeight="1" thickBot="1" x14ac:dyDescent="0.25">
      <c r="A108" s="65" t="s">
        <v>243</v>
      </c>
      <c r="B108" s="65" t="s">
        <v>259</v>
      </c>
      <c r="C108" s="66" t="s">
        <v>380</v>
      </c>
      <c r="D108" s="79"/>
      <c r="E108" s="138">
        <v>8.4008535296092784E-2</v>
      </c>
      <c r="F108" s="138">
        <v>1.4081648831999998</v>
      </c>
      <c r="G108" s="138" t="s">
        <v>428</v>
      </c>
      <c r="H108" s="138">
        <v>1.7566892122042077</v>
      </c>
      <c r="I108" s="138">
        <v>2.6077127466666666E-2</v>
      </c>
      <c r="J108" s="138">
        <v>0.26077127466666666</v>
      </c>
      <c r="K108" s="138">
        <v>0.52154254933333333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13038.563733333332</v>
      </c>
      <c r="AL108" s="45" t="s">
        <v>245</v>
      </c>
    </row>
    <row r="109" spans="1:38" s="2" customFormat="1" ht="26.25" customHeight="1" thickBot="1" x14ac:dyDescent="0.25">
      <c r="A109" s="65" t="s">
        <v>243</v>
      </c>
      <c r="B109" s="65" t="s">
        <v>260</v>
      </c>
      <c r="C109" s="66" t="s">
        <v>381</v>
      </c>
      <c r="D109" s="79"/>
      <c r="E109" s="138">
        <v>3.4281967948800007E-2</v>
      </c>
      <c r="F109" s="138">
        <v>0.73003250099999994</v>
      </c>
      <c r="G109" s="138" t="s">
        <v>428</v>
      </c>
      <c r="H109" s="138">
        <v>0.98626584714240018</v>
      </c>
      <c r="I109" s="138">
        <v>2.9858179999999998E-2</v>
      </c>
      <c r="J109" s="138">
        <v>0.16421998999999998</v>
      </c>
      <c r="K109" s="138">
        <v>0.16421998999999998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1492.9089999999999</v>
      </c>
      <c r="AL109" s="45" t="s">
        <v>245</v>
      </c>
    </row>
    <row r="110" spans="1:38" s="2" customFormat="1" ht="26.25" customHeight="1" thickBot="1" x14ac:dyDescent="0.25">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25">
      <c r="A111" s="65" t="s">
        <v>243</v>
      </c>
      <c r="B111" s="65" t="s">
        <v>262</v>
      </c>
      <c r="C111" s="66" t="s">
        <v>376</v>
      </c>
      <c r="D111" s="79"/>
      <c r="E111" s="138">
        <v>1.9492427598213815E-3</v>
      </c>
      <c r="F111" s="138">
        <v>0.11435786615686276</v>
      </c>
      <c r="G111" s="138" t="s">
        <v>428</v>
      </c>
      <c r="H111" s="138">
        <v>6.8420830518177517E-2</v>
      </c>
      <c r="I111" s="138">
        <v>2.4733448627450985E-4</v>
      </c>
      <c r="J111" s="138">
        <v>4.770022235294118E-4</v>
      </c>
      <c r="K111" s="138">
        <v>1.0600049411764708E-3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60.089163398692818</v>
      </c>
      <c r="AL111" s="45" t="s">
        <v>245</v>
      </c>
    </row>
    <row r="112" spans="1:38" s="2" customFormat="1" ht="26.25" customHeight="1" thickBot="1" x14ac:dyDescent="0.25">
      <c r="A112" s="65" t="s">
        <v>263</v>
      </c>
      <c r="B112" s="65" t="s">
        <v>264</v>
      </c>
      <c r="C112" s="66" t="s">
        <v>265</v>
      </c>
      <c r="D112" s="67"/>
      <c r="E112" s="138">
        <v>13.204531521784359</v>
      </c>
      <c r="F112" s="138" t="s">
        <v>428</v>
      </c>
      <c r="G112" s="138" t="s">
        <v>428</v>
      </c>
      <c r="H112" s="138">
        <v>18.019934849999999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343195000</v>
      </c>
      <c r="AL112" s="45" t="s">
        <v>418</v>
      </c>
    </row>
    <row r="113" spans="1:38" s="2" customFormat="1" ht="26.25" customHeight="1" thickBot="1" x14ac:dyDescent="0.25">
      <c r="A113" s="65" t="s">
        <v>263</v>
      </c>
      <c r="B113" s="80" t="s">
        <v>266</v>
      </c>
      <c r="C113" s="81" t="s">
        <v>267</v>
      </c>
      <c r="D113" s="67"/>
      <c r="E113" s="138">
        <v>6.878565432703704</v>
      </c>
      <c r="F113" s="138" t="s">
        <v>429</v>
      </c>
      <c r="G113" s="138" t="s">
        <v>428</v>
      </c>
      <c r="H113" s="138">
        <v>32.400208209886301</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178778.72151557737</v>
      </c>
      <c r="AL113" s="148" t="s">
        <v>435</v>
      </c>
    </row>
    <row r="114" spans="1:38" s="2" customFormat="1" ht="26.25" customHeight="1" thickBot="1" x14ac:dyDescent="0.25">
      <c r="A114" s="65" t="s">
        <v>263</v>
      </c>
      <c r="B114" s="80" t="s">
        <v>268</v>
      </c>
      <c r="C114" s="81" t="s">
        <v>387</v>
      </c>
      <c r="D114" s="67"/>
      <c r="E114" s="138">
        <v>0.11495458574341476</v>
      </c>
      <c r="F114" s="138" t="s">
        <v>442</v>
      </c>
      <c r="G114" s="138" t="s">
        <v>428</v>
      </c>
      <c r="H114" s="138">
        <v>0.38840750000000002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2987750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11.275052023222971</v>
      </c>
      <c r="F116" s="138" t="s">
        <v>429</v>
      </c>
      <c r="G116" s="138" t="s">
        <v>428</v>
      </c>
      <c r="H116" s="138">
        <v>12.989351511619175</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293046.47974266839</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4.4681248152285497E-2</v>
      </c>
      <c r="J119" s="138">
        <v>1.1145464538071375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1377.595</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1.0188000000000001E-2</v>
      </c>
      <c r="J120" s="138">
        <v>6.3674999999999995E-2</v>
      </c>
      <c r="K120" s="138">
        <v>0.25469999999999998</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2547</v>
      </c>
      <c r="AL120" s="148" t="s">
        <v>434</v>
      </c>
    </row>
    <row r="121" spans="1:38" s="2" customFormat="1" ht="26.25" customHeight="1" thickBot="1" x14ac:dyDescent="0.25">
      <c r="A121" s="65" t="s">
        <v>263</v>
      </c>
      <c r="B121" s="65" t="s">
        <v>279</v>
      </c>
      <c r="C121" s="71" t="s">
        <v>280</v>
      </c>
      <c r="D121" s="68"/>
      <c r="E121" s="138" t="s">
        <v>442</v>
      </c>
      <c r="F121" s="138">
        <v>4.552556916706064</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2.1772788655090807</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0.22825061439359837</v>
      </c>
      <c r="G125" s="138" t="s">
        <v>428</v>
      </c>
      <c r="H125" s="138" t="s">
        <v>428</v>
      </c>
      <c r="I125" s="138">
        <v>1.6231668750000002E-5</v>
      </c>
      <c r="J125" s="138">
        <v>1.0771925625E-4</v>
      </c>
      <c r="K125" s="138">
        <v>2.2773523125000001E-4</v>
      </c>
      <c r="L125" s="138" t="s">
        <v>442</v>
      </c>
      <c r="M125" s="138" t="s">
        <v>428</v>
      </c>
      <c r="N125" s="138" t="s">
        <v>428</v>
      </c>
      <c r="O125" s="138" t="s">
        <v>428</v>
      </c>
      <c r="P125" s="138">
        <v>2.1568385791957499E-2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491.86874999999998</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4.7738940669913035E-2</v>
      </c>
      <c r="I126" s="138" t="s">
        <v>442</v>
      </c>
      <c r="J126" s="138" t="s">
        <v>442</v>
      </c>
      <c r="K126" s="138" t="s">
        <v>442</v>
      </c>
      <c r="L126" s="138" t="s">
        <v>442</v>
      </c>
      <c r="M126" s="138">
        <v>0.11139086156313042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4.1262917467200011E-2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1.0385670239999999E-2</v>
      </c>
      <c r="F129" s="138">
        <v>8.8337884800000002E-2</v>
      </c>
      <c r="G129" s="138">
        <v>5.6106494399999992E-4</v>
      </c>
      <c r="H129" s="138" t="s">
        <v>442</v>
      </c>
      <c r="I129" s="138">
        <v>4.7750207999999997E-5</v>
      </c>
      <c r="J129" s="138">
        <v>8.3562864000000001E-5</v>
      </c>
      <c r="K129" s="138">
        <v>1.1937552E-4</v>
      </c>
      <c r="L129" s="138">
        <v>1.67125728E-6</v>
      </c>
      <c r="M129" s="138">
        <v>8.3562863999999998E-4</v>
      </c>
      <c r="N129" s="138">
        <v>1.55188176E-2</v>
      </c>
      <c r="O129" s="138">
        <v>1.1937552E-3</v>
      </c>
      <c r="P129" s="138">
        <v>6.6850291200000001E-4</v>
      </c>
      <c r="Q129" s="138">
        <v>0.69041115407696974</v>
      </c>
      <c r="R129" s="138">
        <v>0.66721281480347061</v>
      </c>
      <c r="S129" s="138">
        <v>0.36811741506398377</v>
      </c>
      <c r="T129" s="138">
        <v>1.67125728E-3</v>
      </c>
      <c r="U129" s="138" t="s">
        <v>430</v>
      </c>
      <c r="V129" s="138" t="s">
        <v>442</v>
      </c>
      <c r="W129" s="138">
        <v>4.4768999999999998E-3</v>
      </c>
      <c r="X129" s="138">
        <v>1.7906327999999998E-6</v>
      </c>
      <c r="Y129" s="138">
        <v>7.7594088000000004E-6</v>
      </c>
      <c r="Z129" s="138">
        <v>7.7594088000000004E-6</v>
      </c>
      <c r="AA129" s="138" t="s">
        <v>442</v>
      </c>
      <c r="AB129" s="138">
        <v>1.7309450400000001E-5</v>
      </c>
      <c r="AC129" s="138">
        <v>5.9687759999999994E-3</v>
      </c>
      <c r="AD129" s="138">
        <v>9.1561023839999995E-3</v>
      </c>
      <c r="AE129" s="55"/>
      <c r="AF129" s="147" t="s">
        <v>428</v>
      </c>
      <c r="AG129" s="147" t="s">
        <v>428</v>
      </c>
      <c r="AH129" s="147" t="s">
        <v>428</v>
      </c>
      <c r="AI129" s="147" t="s">
        <v>428</v>
      </c>
      <c r="AJ129" s="147" t="s">
        <v>428</v>
      </c>
      <c r="AK129" s="147">
        <v>11.937552</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7.8952499999999995E-3</v>
      </c>
      <c r="F133" s="138">
        <v>1.2441000000000001E-4</v>
      </c>
      <c r="G133" s="138">
        <v>1.0814100000000001E-3</v>
      </c>
      <c r="H133" s="138" t="s">
        <v>442</v>
      </c>
      <c r="I133" s="138">
        <v>3.3207899999999999E-4</v>
      </c>
      <c r="J133" s="138">
        <v>3.3207899999999999E-4</v>
      </c>
      <c r="K133" s="138">
        <v>3.6901919999999996E-4</v>
      </c>
      <c r="L133" s="138" t="s">
        <v>442</v>
      </c>
      <c r="M133" s="138">
        <v>1.3398000000000001E-3</v>
      </c>
      <c r="N133" s="138">
        <v>2.8738709999999998E-4</v>
      </c>
      <c r="O133" s="138">
        <v>4.8137100000000004E-5</v>
      </c>
      <c r="P133" s="138">
        <v>1.4259300000000001E-2</v>
      </c>
      <c r="Q133" s="138">
        <v>1.302477E-4</v>
      </c>
      <c r="R133" s="138">
        <v>1.297692E-4</v>
      </c>
      <c r="S133" s="138">
        <v>1.189551E-4</v>
      </c>
      <c r="T133" s="138">
        <v>1.658481E-4</v>
      </c>
      <c r="U133" s="138">
        <v>1.892946E-4</v>
      </c>
      <c r="V133" s="138">
        <v>1.5323484000000001E-3</v>
      </c>
      <c r="W133" s="138">
        <v>2.5839E-4</v>
      </c>
      <c r="X133" s="138">
        <v>1.2632399999999999E-7</v>
      </c>
      <c r="Y133" s="138">
        <v>6.8999700000000006E-8</v>
      </c>
      <c r="Z133" s="138">
        <v>6.1630800000000007E-8</v>
      </c>
      <c r="AA133" s="138">
        <v>6.6894299999999993E-8</v>
      </c>
      <c r="AB133" s="138">
        <v>3.2384879999999997E-7</v>
      </c>
      <c r="AC133" s="138">
        <v>1.4354999999999999E-3</v>
      </c>
      <c r="AD133" s="138">
        <v>3.9236999999999996E-3</v>
      </c>
      <c r="AE133" s="55"/>
      <c r="AF133" s="147" t="s">
        <v>428</v>
      </c>
      <c r="AG133" s="147" t="s">
        <v>428</v>
      </c>
      <c r="AH133" s="147" t="s">
        <v>428</v>
      </c>
      <c r="AI133" s="147" t="s">
        <v>428</v>
      </c>
      <c r="AJ133" s="147" t="s">
        <v>428</v>
      </c>
      <c r="AK133" s="147">
        <v>9570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0.14225759999999996</v>
      </c>
      <c r="X135" s="138">
        <v>4.2440183999999977E-5</v>
      </c>
      <c r="Y135" s="138">
        <v>1.9204775999999993E-4</v>
      </c>
      <c r="Z135" s="138">
        <v>1.9204775999999993E-4</v>
      </c>
      <c r="AA135" s="138" t="s">
        <v>442</v>
      </c>
      <c r="AB135" s="138">
        <v>4.2653570399999981E-4</v>
      </c>
      <c r="AC135" s="138" t="s">
        <v>442</v>
      </c>
      <c r="AD135" s="138">
        <v>0.2418379199999999</v>
      </c>
      <c r="AE135" s="55"/>
      <c r="AF135" s="147" t="s">
        <v>428</v>
      </c>
      <c r="AG135" s="147" t="s">
        <v>428</v>
      </c>
      <c r="AH135" s="147" t="s">
        <v>428</v>
      </c>
      <c r="AI135" s="147" t="s">
        <v>428</v>
      </c>
      <c r="AJ135" s="147" t="s">
        <v>428</v>
      </c>
      <c r="AK135" s="147" t="s">
        <v>430</v>
      </c>
      <c r="AL135" s="148" t="s">
        <v>432</v>
      </c>
    </row>
    <row r="136" spans="1:38" s="2" customFormat="1" ht="26.25" customHeight="1" thickBot="1" x14ac:dyDescent="0.25">
      <c r="A136" s="65" t="s">
        <v>288</v>
      </c>
      <c r="B136" s="65" t="s">
        <v>313</v>
      </c>
      <c r="C136" s="66" t="s">
        <v>314</v>
      </c>
      <c r="D136" s="67"/>
      <c r="E136" s="138" t="s">
        <v>428</v>
      </c>
      <c r="F136" s="138">
        <v>5.3594781569999998E-3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0.24183340999999997</v>
      </c>
      <c r="J139" s="138">
        <v>0.24183340999999997</v>
      </c>
      <c r="K139" s="138">
        <v>0.24183340999999997</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2.982960292687042</v>
      </c>
      <c r="X139" s="138">
        <v>1.4100611172942621E-2</v>
      </c>
      <c r="Y139" s="138">
        <v>1.639734064142408E-2</v>
      </c>
      <c r="Z139" s="138">
        <v>5.5774808192478667E-3</v>
      </c>
      <c r="AA139" s="138">
        <v>9.8024733701403632E-4</v>
      </c>
      <c r="AB139" s="138">
        <v>3.7055679970628606E-2</v>
      </c>
      <c r="AC139" s="138" t="s">
        <v>442</v>
      </c>
      <c r="AD139" s="138">
        <v>2.9931476794296232</v>
      </c>
      <c r="AE139" s="55"/>
      <c r="AF139" s="147" t="s">
        <v>428</v>
      </c>
      <c r="AG139" s="147" t="s">
        <v>428</v>
      </c>
      <c r="AH139" s="147" t="s">
        <v>428</v>
      </c>
      <c r="AI139" s="147" t="s">
        <v>428</v>
      </c>
      <c r="AJ139" s="147" t="s">
        <v>428</v>
      </c>
      <c r="AK139" s="147">
        <v>5.3411270816253191</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97.644482597936772</v>
      </c>
      <c r="F141" s="19">
        <f t="shared" ref="F141:AD141" si="0">SUM(F14:F140)</f>
        <v>113.68661156791335</v>
      </c>
      <c r="G141" s="19">
        <f>SUM(G14:G140)</f>
        <v>9.2676672095434185</v>
      </c>
      <c r="H141" s="19">
        <f t="shared" si="0"/>
        <v>121.62070951776656</v>
      </c>
      <c r="I141" s="19">
        <f t="shared" si="0"/>
        <v>10.915916058004065</v>
      </c>
      <c r="J141" s="19">
        <f t="shared" si="0"/>
        <v>19.704026830002125</v>
      </c>
      <c r="K141" s="19">
        <f t="shared" si="0"/>
        <v>52.607182375762939</v>
      </c>
      <c r="L141" s="19">
        <f t="shared" si="0"/>
        <v>1.592839781199346</v>
      </c>
      <c r="M141" s="19">
        <f t="shared" si="0"/>
        <v>107.41898336535041</v>
      </c>
      <c r="N141" s="19">
        <f t="shared" si="0"/>
        <v>8.5497035734115112</v>
      </c>
      <c r="O141" s="19">
        <f t="shared" si="0"/>
        <v>0.25752092631438994</v>
      </c>
      <c r="P141" s="19">
        <f t="shared" si="0"/>
        <v>0.29317034466954967</v>
      </c>
      <c r="Q141" s="19">
        <f t="shared" si="0"/>
        <v>1.2036671143347053</v>
      </c>
      <c r="R141" s="19">
        <f>SUM(R14:R140)</f>
        <v>3.9285651965188593</v>
      </c>
      <c r="S141" s="19">
        <f t="shared" si="0"/>
        <v>57.809932380942108</v>
      </c>
      <c r="T141" s="19">
        <f t="shared" si="0"/>
        <v>6.4008982704093107</v>
      </c>
      <c r="U141" s="19">
        <f t="shared" si="0"/>
        <v>2.3114527569483947</v>
      </c>
      <c r="V141" s="19">
        <f t="shared" si="0"/>
        <v>29.848141872242707</v>
      </c>
      <c r="W141" s="19">
        <f t="shared" si="0"/>
        <v>14.037642469341353</v>
      </c>
      <c r="X141" s="19">
        <f t="shared" si="0"/>
        <v>2.3444651666709557</v>
      </c>
      <c r="Y141" s="19">
        <f t="shared" si="0"/>
        <v>3.8277840806446206</v>
      </c>
      <c r="Z141" s="19">
        <f t="shared" si="0"/>
        <v>1.6639572110312455</v>
      </c>
      <c r="AA141" s="19">
        <f t="shared" si="0"/>
        <v>1.3487784611077753</v>
      </c>
      <c r="AB141" s="19">
        <f t="shared" si="0"/>
        <v>9.1849849194545961</v>
      </c>
      <c r="AC141" s="19">
        <f t="shared" si="0"/>
        <v>2.5973611396705873</v>
      </c>
      <c r="AD141" s="19">
        <f t="shared" si="0"/>
        <v>5.6616575351766318</v>
      </c>
      <c r="AE141" s="56"/>
      <c r="AF141" s="145">
        <f>SUM(AF14:AF140)</f>
        <v>264257.16549044626</v>
      </c>
      <c r="AG141" s="145">
        <f t="shared" ref="AG141:AI141" si="1">SUM(AG14:AG140)</f>
        <v>40701.142763288794</v>
      </c>
      <c r="AH141" s="145">
        <f t="shared" si="1"/>
        <v>189397.50819926651</v>
      </c>
      <c r="AI141" s="145">
        <f t="shared" si="1"/>
        <v>20541.275576878721</v>
      </c>
      <c r="AJ141" s="145">
        <f>IF(SUM(AJ14:AJ140)=0, "NA",SUM(AJ14:AJ140))</f>
        <v>6213.4777368168034</v>
      </c>
      <c r="AK141" s="146" t="s">
        <v>428</v>
      </c>
      <c r="AL141" s="146" t="s">
        <v>428</v>
      </c>
    </row>
    <row r="142" spans="1:38" s="18" customFormat="1" ht="15" customHeight="1" thickBot="1" x14ac:dyDescent="0.3">
      <c r="A142" s="87"/>
      <c r="B142" s="46"/>
      <c r="C142" s="88"/>
      <c r="D142" s="89"/>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9.2336890326088561</v>
      </c>
      <c r="F143" s="139">
        <v>0.90275435546340277</v>
      </c>
      <c r="G143" s="139">
        <v>1.8748308712580101E-2</v>
      </c>
      <c r="H143" s="139">
        <v>0.46697343171706035</v>
      </c>
      <c r="I143" s="139">
        <v>0.10610833443424633</v>
      </c>
      <c r="J143" s="139">
        <v>0.10610833443424685</v>
      </c>
      <c r="K143" s="139">
        <v>0.10610833443424587</v>
      </c>
      <c r="L143" s="139">
        <v>6.5520781095301336E-2</v>
      </c>
      <c r="M143" s="139">
        <v>14.322118063522916</v>
      </c>
      <c r="N143" s="139">
        <v>1.9058743710540595E-3</v>
      </c>
      <c r="O143" s="139">
        <v>1.8969206497493609E-4</v>
      </c>
      <c r="P143" s="139">
        <v>1.1710077378791784E-2</v>
      </c>
      <c r="Q143" s="139">
        <v>3.1220587788146031E-4</v>
      </c>
      <c r="R143" s="139">
        <v>1.3639275222789116E-2</v>
      </c>
      <c r="S143" s="139">
        <v>9.3312752786233934E-3</v>
      </c>
      <c r="T143" s="139">
        <v>1.7664420409259159E-3</v>
      </c>
      <c r="U143" s="139">
        <v>2.4502762581304904E-4</v>
      </c>
      <c r="V143" s="139">
        <v>4.2089625084296485E-2</v>
      </c>
      <c r="W143" s="139">
        <v>0.27356060000000004</v>
      </c>
      <c r="X143" s="139">
        <v>4.7060688641799998E-2</v>
      </c>
      <c r="Y143" s="139">
        <v>4.5678633945000005E-2</v>
      </c>
      <c r="Z143" s="139">
        <v>3.2912187391199998E-2</v>
      </c>
      <c r="AA143" s="139">
        <v>4.1318626804700005E-2</v>
      </c>
      <c r="AB143" s="139">
        <v>0.16697013678270001</v>
      </c>
      <c r="AC143" s="139">
        <v>2.7356050000000001E-4</v>
      </c>
      <c r="AD143" s="139">
        <v>5.4756000000000002E-5</v>
      </c>
      <c r="AE143" s="58"/>
      <c r="AF143" s="144">
        <v>77616.399960757873</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7.485516184092055</v>
      </c>
      <c r="F144" s="139">
        <v>0.19364725517216086</v>
      </c>
      <c r="G144" s="139">
        <v>7.8799423765552046E-3</v>
      </c>
      <c r="H144" s="139">
        <v>5.2210954633630721E-2</v>
      </c>
      <c r="I144" s="139">
        <v>8.7463274042420269E-2</v>
      </c>
      <c r="J144" s="139">
        <v>8.7463274042420269E-2</v>
      </c>
      <c r="K144" s="139">
        <v>8.7463274042420214E-2</v>
      </c>
      <c r="L144" s="139">
        <v>6.1894359003317405E-2</v>
      </c>
      <c r="M144" s="139">
        <v>0.63541281839465169</v>
      </c>
      <c r="N144" s="139">
        <v>2.9034941082367268E-4</v>
      </c>
      <c r="O144" s="139">
        <v>3.1381914993047072E-5</v>
      </c>
      <c r="P144" s="139">
        <v>3.3161797190306539E-3</v>
      </c>
      <c r="Q144" s="139">
        <v>6.2681403824235449E-5</v>
      </c>
      <c r="R144" s="139">
        <v>5.3120935019831438E-3</v>
      </c>
      <c r="S144" s="139">
        <v>3.5624543215872261E-3</v>
      </c>
      <c r="T144" s="139">
        <v>1.2676405240006852E-4</v>
      </c>
      <c r="U144" s="139">
        <v>6.2598977662376768E-5</v>
      </c>
      <c r="V144" s="139">
        <v>1.1265343194372054E-2</v>
      </c>
      <c r="W144" s="139">
        <v>0.11722740000000001</v>
      </c>
      <c r="X144" s="139">
        <v>1.7430369398400002E-2</v>
      </c>
      <c r="Y144" s="139">
        <v>1.9377118750900001E-2</v>
      </c>
      <c r="Z144" s="139">
        <v>1.5142983280199999E-2</v>
      </c>
      <c r="AA144" s="139">
        <v>1.61449348162E-2</v>
      </c>
      <c r="AB144" s="139">
        <v>6.8095406245699999E-2</v>
      </c>
      <c r="AC144" s="139">
        <v>1.172269E-4</v>
      </c>
      <c r="AD144" s="139">
        <v>2.3462600000000001E-5</v>
      </c>
      <c r="AE144" s="58"/>
      <c r="AF144" s="144">
        <v>26792.505553200139</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8.899470686638681</v>
      </c>
      <c r="F145" s="139">
        <v>0.20270588415179355</v>
      </c>
      <c r="G145" s="139">
        <v>1.4129406736144616E-2</v>
      </c>
      <c r="H145" s="139">
        <v>3.2196207230500637E-2</v>
      </c>
      <c r="I145" s="139">
        <v>0.13655370909989134</v>
      </c>
      <c r="J145" s="139">
        <v>0.1365537090998912</v>
      </c>
      <c r="K145" s="139">
        <v>0.13655370909989131</v>
      </c>
      <c r="L145" s="139">
        <v>7.9504493104510063E-2</v>
      </c>
      <c r="M145" s="139">
        <v>3.0338857820432872</v>
      </c>
      <c r="N145" s="139">
        <v>5.1833183122154875E-4</v>
      </c>
      <c r="O145" s="139">
        <v>5.6053715028243192E-5</v>
      </c>
      <c r="P145" s="139">
        <v>5.9389946500957545E-3</v>
      </c>
      <c r="Q145" s="139">
        <v>1.1208583691330218E-4</v>
      </c>
      <c r="R145" s="139">
        <v>9.5231502541393235E-3</v>
      </c>
      <c r="S145" s="139">
        <v>6.3861719680170185E-3</v>
      </c>
      <c r="T145" s="139">
        <v>2.2453875726073536E-4</v>
      </c>
      <c r="U145" s="139">
        <v>1.1206424377011801E-4</v>
      </c>
      <c r="V145" s="139">
        <v>2.017091608432571E-2</v>
      </c>
      <c r="W145" s="139">
        <v>8.1115000000000007E-2</v>
      </c>
      <c r="X145" s="139">
        <v>4.7754769834000002E-3</v>
      </c>
      <c r="Y145" s="139">
        <v>2.8918166179300004E-2</v>
      </c>
      <c r="Z145" s="139">
        <v>3.2314060923200001E-2</v>
      </c>
      <c r="AA145" s="139">
        <v>7.4285197522999998E-3</v>
      </c>
      <c r="AB145" s="139">
        <v>7.3436223838200004E-2</v>
      </c>
      <c r="AC145" s="139">
        <v>5.9493400000000002E-5</v>
      </c>
      <c r="AD145" s="139">
        <v>1.19111E-5</v>
      </c>
      <c r="AE145" s="58"/>
      <c r="AF145" s="144">
        <v>48016.487092264535</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1.724893093278734E-2</v>
      </c>
      <c r="F146" s="139">
        <v>0.12142936525170925</v>
      </c>
      <c r="G146" s="139">
        <v>4.1168953341136722E-5</v>
      </c>
      <c r="H146" s="139">
        <v>3.3103635132508333E-4</v>
      </c>
      <c r="I146" s="139">
        <v>3.2179611579519285E-3</v>
      </c>
      <c r="J146" s="139">
        <v>3.2179611579519281E-3</v>
      </c>
      <c r="K146" s="139">
        <v>3.2179611579519277E-3</v>
      </c>
      <c r="L146" s="139">
        <v>4.3807868141887895E-4</v>
      </c>
      <c r="M146" s="139">
        <v>0.61782523118599653</v>
      </c>
      <c r="N146" s="139">
        <v>1.2458356571866404E-5</v>
      </c>
      <c r="O146" s="139">
        <v>6.6668731675580128E-5</v>
      </c>
      <c r="P146" s="139">
        <v>5.022494123836262E-5</v>
      </c>
      <c r="Q146" s="139">
        <v>1.7318945254607796E-6</v>
      </c>
      <c r="R146" s="139">
        <v>3.1221877587793093E-4</v>
      </c>
      <c r="S146" s="139">
        <v>1.1203609401009621E-2</v>
      </c>
      <c r="T146" s="139">
        <v>4.7144579125725083E-4</v>
      </c>
      <c r="U146" s="139">
        <v>6.6381388976785081E-5</v>
      </c>
      <c r="V146" s="139">
        <v>6.6585925476774135E-3</v>
      </c>
      <c r="W146" s="139">
        <v>2.2190999999999999E-3</v>
      </c>
      <c r="X146" s="139">
        <v>5.2732084899999997E-5</v>
      </c>
      <c r="Y146" s="139">
        <v>6.3794561300000002E-5</v>
      </c>
      <c r="Z146" s="139">
        <v>4.1661327900000005E-5</v>
      </c>
      <c r="AA146" s="139">
        <v>7.0118934100000009E-5</v>
      </c>
      <c r="AB146" s="139">
        <v>2.2830690820000002E-4</v>
      </c>
      <c r="AC146" s="139">
        <v>2.2191000000000001E-6</v>
      </c>
      <c r="AD146" s="139">
        <v>7.7499999999999999E-7</v>
      </c>
      <c r="AE146" s="58"/>
      <c r="AF146" s="144">
        <v>254.86490993133202</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1.4314218221188935</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0.7354224780096793</v>
      </c>
      <c r="J148" s="139">
        <v>1.4334322710985012</v>
      </c>
      <c r="K148" s="139">
        <v>1.8156729154089704</v>
      </c>
      <c r="L148" s="139">
        <v>0.16291053652293877</v>
      </c>
      <c r="M148" s="139" t="s">
        <v>428</v>
      </c>
      <c r="N148" s="139">
        <v>5.6574325511277399</v>
      </c>
      <c r="O148" s="139">
        <v>2.455814911505428E-2</v>
      </c>
      <c r="P148" s="139" t="s">
        <v>428</v>
      </c>
      <c r="Q148" s="139">
        <v>6.4569601399721593E-2</v>
      </c>
      <c r="R148" s="139">
        <v>2.1139025816563453</v>
      </c>
      <c r="S148" s="139">
        <v>46.432045103476376</v>
      </c>
      <c r="T148" s="139">
        <v>0.32326460396694306</v>
      </c>
      <c r="U148" s="139">
        <v>3.6313458308179405E-2</v>
      </c>
      <c r="V148" s="139">
        <v>14.622142516680752</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55976.608354380383</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0.32541611652896768</v>
      </c>
      <c r="J149" s="139">
        <v>0.60262243801660687</v>
      </c>
      <c r="K149" s="139">
        <v>1.2052448760332137</v>
      </c>
      <c r="L149" s="139">
        <v>1.2775595685952067E-2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55976.608354380383</v>
      </c>
      <c r="AL149" s="47" t="s">
        <v>413</v>
      </c>
    </row>
    <row r="150" spans="1:38" s="2" customFormat="1" ht="15" customHeight="1" thickBot="1" x14ac:dyDescent="0.3">
      <c r="A150" s="99"/>
      <c r="B150" s="100"/>
      <c r="C150" s="100"/>
      <c r="D150" s="89"/>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51">
        <f>SUM(E$141, E$151, IF(AND(ISNUMBER(SEARCH($B$4,"AT|BE|CH|GB|IE|LT|LU|NL")),SUM(E$143:E$149)&gt;0),SUM(E$143:E$149)-SUM(E$27:E$33),0))</f>
        <v>95.908922388161898</v>
      </c>
      <c r="F152" s="13">
        <f t="shared" ref="F152:AD152" si="2">SUM(F$141, F$151, IF(AND(ISNUMBER(SEARCH($B$4,"AT|BE|CH|GB|IE|LT|LU|NL")),SUM(F$143:F$149)&gt;0),SUM(F$143:F$149)-SUM(F$27:F$33),0))</f>
        <v>113.6286866616022</v>
      </c>
      <c r="G152" s="13">
        <f t="shared" si="2"/>
        <v>9.2651246165946954</v>
      </c>
      <c r="H152" s="13">
        <f t="shared" si="2"/>
        <v>121.60192624463346</v>
      </c>
      <c r="I152" s="13">
        <f t="shared" si="2"/>
        <v>10.832760597772056</v>
      </c>
      <c r="J152" s="13">
        <f t="shared" si="2"/>
        <v>19.564526271997195</v>
      </c>
      <c r="K152" s="13">
        <f t="shared" si="2"/>
        <v>52.410931346890777</v>
      </c>
      <c r="L152" s="13">
        <f t="shared" si="2"/>
        <v>1.5687229087987209</v>
      </c>
      <c r="M152" s="13">
        <f t="shared" si="2"/>
        <v>106.94016601488048</v>
      </c>
      <c r="N152" s="13">
        <f t="shared" si="2"/>
        <v>8.2221664058429074</v>
      </c>
      <c r="O152" s="13">
        <f t="shared" si="2"/>
        <v>0.25609097898461153</v>
      </c>
      <c r="P152" s="13">
        <f t="shared" si="2"/>
        <v>0.29205773040327393</v>
      </c>
      <c r="Q152" s="13">
        <f t="shared" si="2"/>
        <v>1.1999096477715738</v>
      </c>
      <c r="R152" s="13">
        <f t="shared" si="2"/>
        <v>3.8044547403304243</v>
      </c>
      <c r="S152" s="13">
        <f t="shared" si="2"/>
        <v>55.120198516983187</v>
      </c>
      <c r="T152" s="13">
        <f t="shared" si="2"/>
        <v>6.3821443536985312</v>
      </c>
      <c r="U152" s="13">
        <f t="shared" si="2"/>
        <v>2.3093460339246001</v>
      </c>
      <c r="V152" s="13">
        <f t="shared" si="2"/>
        <v>29.004268137306006</v>
      </c>
      <c r="W152" s="13">
        <f t="shared" si="2"/>
        <v>14.011267769341353</v>
      </c>
      <c r="X152" s="13">
        <f t="shared" si="2"/>
        <v>2.3399565481385558</v>
      </c>
      <c r="Y152" s="13">
        <f t="shared" si="2"/>
        <v>3.8216021027955205</v>
      </c>
      <c r="Z152" s="13">
        <f t="shared" si="2"/>
        <v>1.6586279619530455</v>
      </c>
      <c r="AA152" s="13">
        <f t="shared" si="2"/>
        <v>1.3446343858382752</v>
      </c>
      <c r="AB152" s="13">
        <f t="shared" si="2"/>
        <v>9.1648209987253964</v>
      </c>
      <c r="AC152" s="13">
        <f t="shared" si="2"/>
        <v>2.5973362554705872</v>
      </c>
      <c r="AD152" s="13">
        <f t="shared" si="2"/>
        <v>5.6616525506766315</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v>-27.535350000000001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63.602894045712866</v>
      </c>
      <c r="F154" s="13">
        <f>SUM(F$141, F$153, -1 * IF(OR($B$6=2005,$B$6&gt;=2020),SUM(F$99:F$122),0), IF(AND(ISNUMBER(SEARCH($B$4,"AT|BE|CH|GB|IE|LT|LU|NL")),SUM(F$143:F$149)&gt;0),SUM(F$143:F$149)-SUM(F$27:F$33),0))</f>
        <v>42.940666548281754</v>
      </c>
      <c r="G154" s="13">
        <f>SUM(G$141, G$153, IF(AND(ISNUMBER(SEARCH($B$4,"AT|BE|CH|GB|IE|LT|LU|NL")),SUM(G$143:G$149)&gt;0),SUM(G$143:G$149)-SUM(G$27:G$33),0))</f>
        <v>9.2651246165946954</v>
      </c>
      <c r="H154" s="13">
        <f>SUM(H$141, H$153, IF(AND(ISNUMBER(SEARCH($B$4,"AT|BE|CH|GB|IE|LT|LU|NL")),SUM(H$143:H$149)&gt;0),SUM(H$143:H$149)-SUM(H$27:H$33),0))</f>
        <v>121.60192624463346</v>
      </c>
      <c r="I154" s="13">
        <f t="shared" ref="I154:AD154" si="3">SUM(I$141, I$153, IF(AND(ISNUMBER(SEARCH($B$4,"AT|BE|CH|GB|IE|LT|LU|NL")),SUM(I$143:I$149)&gt;0),SUM(I$143:I$149)-SUM(I$27:I$33),0))</f>
        <v>10.832760597772056</v>
      </c>
      <c r="J154" s="13">
        <f t="shared" si="3"/>
        <v>19.564526271997195</v>
      </c>
      <c r="K154" s="13">
        <f t="shared" si="3"/>
        <v>52.410931346890777</v>
      </c>
      <c r="L154" s="13">
        <f t="shared" si="3"/>
        <v>1.5687229087987209</v>
      </c>
      <c r="M154" s="13">
        <f t="shared" si="3"/>
        <v>106.94016601488048</v>
      </c>
      <c r="N154" s="13">
        <f t="shared" si="3"/>
        <v>8.2221664058429074</v>
      </c>
      <c r="O154" s="13">
        <f t="shared" si="3"/>
        <v>0.25609097898461153</v>
      </c>
      <c r="P154" s="13">
        <f t="shared" si="3"/>
        <v>0.29205773040327393</v>
      </c>
      <c r="Q154" s="13">
        <f t="shared" si="3"/>
        <v>1.1999096477715738</v>
      </c>
      <c r="R154" s="13">
        <f t="shared" si="3"/>
        <v>3.8044547403304243</v>
      </c>
      <c r="S154" s="13">
        <f t="shared" si="3"/>
        <v>55.120198516983187</v>
      </c>
      <c r="T154" s="13">
        <f t="shared" si="3"/>
        <v>6.3821443536985312</v>
      </c>
      <c r="U154" s="13">
        <f t="shared" si="3"/>
        <v>2.3093460339246001</v>
      </c>
      <c r="V154" s="13">
        <f t="shared" si="3"/>
        <v>29.004268137306006</v>
      </c>
      <c r="W154" s="13">
        <f t="shared" si="3"/>
        <v>14.011267769341353</v>
      </c>
      <c r="X154" s="13">
        <f t="shared" si="3"/>
        <v>2.3399565481385558</v>
      </c>
      <c r="Y154" s="13">
        <f t="shared" si="3"/>
        <v>3.8216021027955205</v>
      </c>
      <c r="Z154" s="13">
        <f t="shared" si="3"/>
        <v>1.6586279619530455</v>
      </c>
      <c r="AA154" s="13">
        <f t="shared" si="3"/>
        <v>1.3446343858382752</v>
      </c>
      <c r="AB154" s="13">
        <f t="shared" si="3"/>
        <v>9.1648209987253964</v>
      </c>
      <c r="AC154" s="13">
        <f t="shared" si="3"/>
        <v>2.5973362554705872</v>
      </c>
      <c r="AD154" s="13">
        <f t="shared" si="3"/>
        <v>5.6616525506766315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11.316151445471935</v>
      </c>
      <c r="F157" s="141">
        <v>0.31022346359156272</v>
      </c>
      <c r="G157" s="141">
        <v>0.72379350652921548</v>
      </c>
      <c r="H157" s="141" t="s">
        <v>442</v>
      </c>
      <c r="I157" s="141">
        <v>0.14112374529748137</v>
      </c>
      <c r="J157" s="141">
        <v>0.14112374529748137</v>
      </c>
      <c r="K157" s="141">
        <v>0.14112374529748137</v>
      </c>
      <c r="L157" s="141">
        <v>6.7739397742791058E-2</v>
      </c>
      <c r="M157" s="141">
        <v>2.8979271527459498</v>
      </c>
      <c r="N157" s="141">
        <v>3.0399026928432872E-3</v>
      </c>
      <c r="O157" s="141">
        <v>2.2799270196324656E-4</v>
      </c>
      <c r="P157" s="141">
        <v>4.5598540392649311E-3</v>
      </c>
      <c r="Q157" s="141">
        <v>1.1399635098162328E-3</v>
      </c>
      <c r="R157" s="141">
        <v>7.5997567321082187E-3</v>
      </c>
      <c r="S157" s="141">
        <v>8.3597324053190404E-3</v>
      </c>
      <c r="T157" s="141">
        <v>3.0399026928432874E-4</v>
      </c>
      <c r="U157" s="141">
        <v>4.1798662026595202E-3</v>
      </c>
      <c r="V157" s="141">
        <v>1.1019647261556917</v>
      </c>
      <c r="W157" s="141" t="s">
        <v>442</v>
      </c>
      <c r="X157" s="141" t="s">
        <v>442</v>
      </c>
      <c r="Y157" s="141" t="s">
        <v>442</v>
      </c>
      <c r="Z157" s="141" t="s">
        <v>442</v>
      </c>
      <c r="AA157" s="141" t="s">
        <v>442</v>
      </c>
      <c r="AB157" s="141" t="s">
        <v>442</v>
      </c>
      <c r="AC157" s="141" t="s">
        <v>442</v>
      </c>
      <c r="AD157" s="141" t="s">
        <v>442</v>
      </c>
      <c r="AE157" s="58"/>
      <c r="AF157" s="142">
        <v>37998.783660541092</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7.0985379480999991E-2</v>
      </c>
      <c r="F158" s="141">
        <v>2.4568984272500005E-3</v>
      </c>
      <c r="G158" s="141">
        <v>3.7194716499999998E-3</v>
      </c>
      <c r="H158" s="141" t="s">
        <v>442</v>
      </c>
      <c r="I158" s="141">
        <v>4.8428517899999998E-4</v>
      </c>
      <c r="J158" s="141">
        <v>4.8428517899999998E-4</v>
      </c>
      <c r="K158" s="141">
        <v>4.8428517899999998E-4</v>
      </c>
      <c r="L158" s="141">
        <v>2.3245688591999996E-4</v>
      </c>
      <c r="M158" s="141">
        <v>4.3394840468000004E-2</v>
      </c>
      <c r="N158" s="141">
        <v>1.563682125376607E-5</v>
      </c>
      <c r="O158" s="141">
        <v>1.1727615940324552E-6</v>
      </c>
      <c r="P158" s="141">
        <v>2.3455231880649103E-5</v>
      </c>
      <c r="Q158" s="141">
        <v>5.8638079701622758E-6</v>
      </c>
      <c r="R158" s="141">
        <v>3.909205313441518E-5</v>
      </c>
      <c r="S158" s="141">
        <v>4.3001258447856693E-5</v>
      </c>
      <c r="T158" s="141">
        <v>1.5636821253766072E-6</v>
      </c>
      <c r="U158" s="141">
        <v>2.1500629223928347E-5</v>
      </c>
      <c r="V158" s="141">
        <v>5.6683477044902003E-3</v>
      </c>
      <c r="W158" s="141" t="s">
        <v>442</v>
      </c>
      <c r="X158" s="141" t="s">
        <v>442</v>
      </c>
      <c r="Y158" s="141" t="s">
        <v>442</v>
      </c>
      <c r="Z158" s="141" t="s">
        <v>442</v>
      </c>
      <c r="AA158" s="141" t="s">
        <v>442</v>
      </c>
      <c r="AB158" s="141" t="s">
        <v>442</v>
      </c>
      <c r="AC158" s="141" t="s">
        <v>442</v>
      </c>
      <c r="AD158" s="141" t="s">
        <v>442</v>
      </c>
      <c r="AE158" s="58"/>
      <c r="AF158" s="143">
        <v>195.46026567207588</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6.9592604998435137</v>
      </c>
      <c r="F159" s="141">
        <v>0.22214774137454174</v>
      </c>
      <c r="G159" s="141">
        <v>0.17938934450061145</v>
      </c>
      <c r="H159" s="141" t="s">
        <v>442</v>
      </c>
      <c r="I159" s="141">
        <v>0.10910774356474705</v>
      </c>
      <c r="J159" s="141">
        <v>0.12827852372078749</v>
      </c>
      <c r="K159" s="141">
        <v>0.12827852372078749</v>
      </c>
      <c r="L159" s="141">
        <v>3.9766342353444124E-2</v>
      </c>
      <c r="M159" s="141">
        <v>0.48746268930777031</v>
      </c>
      <c r="N159" s="141">
        <v>1.6573799478487611E-2</v>
      </c>
      <c r="O159" s="141">
        <v>1.2827613621725223E-3</v>
      </c>
      <c r="P159" s="141">
        <v>3.7972349716399773E-3</v>
      </c>
      <c r="Q159" s="141">
        <v>5.8967821718539318E-3</v>
      </c>
      <c r="R159" s="141">
        <v>7.2050680914652497E-3</v>
      </c>
      <c r="S159" s="141">
        <v>0.11223212365649271</v>
      </c>
      <c r="T159" s="141">
        <v>0.16656297237544432</v>
      </c>
      <c r="U159" s="141">
        <v>1.2840375900444623E-2</v>
      </c>
      <c r="V159" s="141">
        <v>0.15239989001437498</v>
      </c>
      <c r="W159" s="141">
        <v>1.6943905561350139E-2</v>
      </c>
      <c r="X159" s="141">
        <v>2.5782850030644421E-4</v>
      </c>
      <c r="Y159" s="141">
        <v>1.2955236408919199E-3</v>
      </c>
      <c r="Z159" s="141">
        <v>1.2827613621725223E-3</v>
      </c>
      <c r="AA159" s="141">
        <v>1.372097313208304E-4</v>
      </c>
      <c r="AB159" s="141">
        <v>2.9733232346917165E-3</v>
      </c>
      <c r="AC159" s="141" t="s">
        <v>442</v>
      </c>
      <c r="AD159" s="141">
        <v>5.5049497449938152E-3</v>
      </c>
      <c r="AE159" s="58"/>
      <c r="AF159" s="143">
        <v>5497.5000101221904</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6.7152702250581287E-2</v>
      </c>
      <c r="X163" s="22">
        <v>0.48349945620418533</v>
      </c>
      <c r="Y163" s="22">
        <v>0.31561770057773209</v>
      </c>
      <c r="Z163" s="22">
        <v>0.15445121517633698</v>
      </c>
      <c r="AA163" s="22">
        <v>0.18131229607656948</v>
      </c>
      <c r="AB163" s="22">
        <v>1.1348806680348238</v>
      </c>
      <c r="AC163" s="22" t="s">
        <v>442</v>
      </c>
      <c r="AD163" s="22">
        <v>1.9474283652668574E-2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N31">
    <cfRule type="cellIs" dxfId="1" priority="1" operator="equal">
      <formula>0</formula>
    </cfRule>
  </conditionalFormatting>
  <conditionalFormatting sqref="P48">
    <cfRule type="cellIs" dxfId="0" priority="2" operator="equal">
      <formula>0</formula>
    </cfRule>
  </conditionalFormatting>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AC0A4-414B-42DE-843D-09A2307A0570}">
  <dimension ref="A1:AL170"/>
  <sheetViews>
    <sheetView zoomScale="85" zoomScaleNormal="85" workbookViewId="0">
      <pane ySplit="13" topLeftCell="A146" activePane="bottomLeft" state="frozen"/>
      <selection pane="bottomLeft" activeCell="A10" sqref="A10:A12"/>
    </sheetView>
  </sheetViews>
  <sheetFormatPr defaultColWidth="8.85546875" defaultRowHeight="12.75" x14ac:dyDescent="0.2"/>
  <cols>
    <col min="1" max="2" width="21.42578125" style="5" customWidth="1"/>
    <col min="3" max="3" width="46.42578125" style="17" customWidth="1"/>
    <col min="4" max="4" width="7.140625" style="5" customWidth="1"/>
    <col min="5" max="22" width="8.5703125" style="5" customWidth="1"/>
    <col min="23" max="23" width="17" style="5" customWidth="1"/>
    <col min="24" max="24" width="18" style="5" customWidth="1"/>
    <col min="25" max="30" width="15.5703125" style="5" bestFit="1"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0.25"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2023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13.5" thickBot="1" x14ac:dyDescent="0.25">
      <c r="A10" s="181" t="str">
        <f>B4&amp;": "&amp;B5&amp;": "&amp;B6</f>
        <v>IE: 15.02.2026: 2023</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3.5"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4.2881398982437648</v>
      </c>
      <c r="F14" s="138">
        <v>0.26938729457631955</v>
      </c>
      <c r="G14" s="138">
        <v>0.77149472353996029</v>
      </c>
      <c r="H14" s="138" t="s">
        <v>442</v>
      </c>
      <c r="I14" s="138">
        <v>0.21029452888484809</v>
      </c>
      <c r="J14" s="138">
        <v>0.27558184853844847</v>
      </c>
      <c r="K14" s="138">
        <v>0.32351748603330588</v>
      </c>
      <c r="L14" s="138">
        <v>4.0500612142164039E-3</v>
      </c>
      <c r="M14" s="138">
        <v>7.9501204025949956</v>
      </c>
      <c r="N14" s="138">
        <v>0.24115743794408256</v>
      </c>
      <c r="O14" s="138">
        <v>2.6646788217745035E-2</v>
      </c>
      <c r="P14" s="138">
        <v>3.7694473712896852E-2</v>
      </c>
      <c r="Q14" s="138">
        <v>0.16813531737218543</v>
      </c>
      <c r="R14" s="138">
        <v>0.11976625955030018</v>
      </c>
      <c r="S14" s="138">
        <v>0.19327131143671089</v>
      </c>
      <c r="T14" s="138">
        <v>0.63857571322415552</v>
      </c>
      <c r="U14" s="138">
        <v>0.38764558688878198</v>
      </c>
      <c r="V14" s="138">
        <v>1.0236071494116561</v>
      </c>
      <c r="W14" s="138">
        <v>0.294548686594795</v>
      </c>
      <c r="X14" s="138">
        <v>3.5605664571366821E-3</v>
      </c>
      <c r="Y14" s="138">
        <v>1.2818833989883308E-3</v>
      </c>
      <c r="Z14" s="138">
        <v>1.0514977019568973E-3</v>
      </c>
      <c r="AA14" s="138">
        <v>2.0147555471634808E-4</v>
      </c>
      <c r="AB14" s="138">
        <v>6.0954231127982586E-3</v>
      </c>
      <c r="AC14" s="138">
        <v>0.28138534651729913</v>
      </c>
      <c r="AD14" s="138">
        <v>1.1106401162825701E-2</v>
      </c>
      <c r="AE14" s="55"/>
      <c r="AF14" s="147">
        <v>2322.9005088588674</v>
      </c>
      <c r="AG14" s="147">
        <v>14584.233707615525</v>
      </c>
      <c r="AH14" s="147">
        <v>92404.257440533693</v>
      </c>
      <c r="AI14" s="147">
        <v>3140.3836236915504</v>
      </c>
      <c r="AJ14" s="147">
        <v>3919.9584933069182</v>
      </c>
      <c r="AK14" s="147" t="s">
        <v>428</v>
      </c>
      <c r="AL14" s="45" t="s">
        <v>49</v>
      </c>
    </row>
    <row r="15" spans="1:38" s="1" customFormat="1" ht="26.25" customHeight="1" thickBot="1" x14ac:dyDescent="0.25">
      <c r="A15" s="65" t="s">
        <v>53</v>
      </c>
      <c r="B15" s="65" t="s">
        <v>54</v>
      </c>
      <c r="C15" s="66" t="s">
        <v>55</v>
      </c>
      <c r="D15" s="67"/>
      <c r="E15" s="138">
        <v>0.25509500000000002</v>
      </c>
      <c r="F15" s="138">
        <v>1.4022830901693673E-2</v>
      </c>
      <c r="G15" s="138">
        <v>3.3801999999999992E-2</v>
      </c>
      <c r="H15" s="138" t="s">
        <v>442</v>
      </c>
      <c r="I15" s="138">
        <v>4.1462099109377303E-3</v>
      </c>
      <c r="J15" s="138">
        <v>4.1554647402823608E-3</v>
      </c>
      <c r="K15" s="138">
        <v>4.1678452716930152E-3</v>
      </c>
      <c r="L15" s="138">
        <v>7.3955443860586735E-4</v>
      </c>
      <c r="M15" s="138">
        <v>8.8793999999999984E-2</v>
      </c>
      <c r="N15" s="138">
        <v>7.2776704031526709E-3</v>
      </c>
      <c r="O15" s="138">
        <v>9.8818267796127474E-3</v>
      </c>
      <c r="P15" s="138">
        <v>1.7752788368781275E-3</v>
      </c>
      <c r="Q15" s="138">
        <v>1.7052923693776408E-3</v>
      </c>
      <c r="R15" s="138">
        <v>3.0176268593226849E-2</v>
      </c>
      <c r="S15" s="138">
        <v>1.4847610991382832E-2</v>
      </c>
      <c r="T15" s="138">
        <v>3.3242681881119923E-2</v>
      </c>
      <c r="U15" s="138">
        <v>7.0715427538457472E-3</v>
      </c>
      <c r="V15" s="138">
        <v>7.6674413139055167E-2</v>
      </c>
      <c r="W15" s="138" t="s">
        <v>430</v>
      </c>
      <c r="X15" s="138">
        <v>3.0170369228313607E-6</v>
      </c>
      <c r="Y15" s="138">
        <v>5.1411391510130808E-6</v>
      </c>
      <c r="Z15" s="138">
        <v>2.845665617797591E-6</v>
      </c>
      <c r="AA15" s="138">
        <v>2.845665617797591E-6</v>
      </c>
      <c r="AB15" s="138">
        <v>1.3849507309439624E-5</v>
      </c>
      <c r="AC15" s="138" t="s">
        <v>428</v>
      </c>
      <c r="AD15" s="138" t="s">
        <v>428</v>
      </c>
      <c r="AE15" s="55"/>
      <c r="AF15" s="147">
        <v>4513.6688566987486</v>
      </c>
      <c r="AG15" s="147" t="s">
        <v>430</v>
      </c>
      <c r="AH15" s="147">
        <v>924.39537757128403</v>
      </c>
      <c r="AI15" s="147" t="s">
        <v>430</v>
      </c>
      <c r="AJ15" s="147" t="s">
        <v>430</v>
      </c>
      <c r="AK15" s="147" t="s">
        <v>428</v>
      </c>
      <c r="AL15" s="45" t="s">
        <v>49</v>
      </c>
    </row>
    <row r="16" spans="1:38" s="1" customFormat="1" ht="26.25" customHeight="1" thickBot="1" x14ac:dyDescent="0.25">
      <c r="A16" s="65" t="s">
        <v>53</v>
      </c>
      <c r="B16" s="65" t="s">
        <v>56</v>
      </c>
      <c r="C16" s="66" t="s">
        <v>57</v>
      </c>
      <c r="D16" s="67"/>
      <c r="E16" s="138">
        <v>5.4372315357837861E-2</v>
      </c>
      <c r="F16" s="138">
        <v>3.7114640852419975E-4</v>
      </c>
      <c r="G16" s="138">
        <v>3.8370213341370578E-2</v>
      </c>
      <c r="H16" s="138" t="s">
        <v>442</v>
      </c>
      <c r="I16" s="138">
        <v>1.3205255738558035E-2</v>
      </c>
      <c r="J16" s="138">
        <v>1.8953196475049002E-2</v>
      </c>
      <c r="K16" s="138">
        <v>1.9685508281898492E-2</v>
      </c>
      <c r="L16" s="138">
        <v>1.5150220450128169E-4</v>
      </c>
      <c r="M16" s="138">
        <v>8.8202290262155189E-2</v>
      </c>
      <c r="N16" s="138">
        <v>7.0800399531078858E-3</v>
      </c>
      <c r="O16" s="138">
        <v>3.9062172281960009E-4</v>
      </c>
      <c r="P16" s="138">
        <v>7.19966955484E-3</v>
      </c>
      <c r="Q16" s="138">
        <v>2.6615843928410004E-3</v>
      </c>
      <c r="R16" s="138">
        <v>1.6559151172367004E-3</v>
      </c>
      <c r="S16" s="138">
        <v>6.160075363295001E-3</v>
      </c>
      <c r="T16" s="138">
        <v>7.1057991390411999E-3</v>
      </c>
      <c r="U16" s="138">
        <v>6.9575025034989996E-4</v>
      </c>
      <c r="V16" s="138">
        <v>1.1216292206626E-2</v>
      </c>
      <c r="W16" s="138">
        <v>6.3731706529392852E-3</v>
      </c>
      <c r="X16" s="138">
        <v>1.1238529132499001E-7</v>
      </c>
      <c r="Y16" s="138">
        <v>3.3869552813829291E-7</v>
      </c>
      <c r="Z16" s="138">
        <v>3.8543836349431E-8</v>
      </c>
      <c r="AA16" s="138">
        <v>3.7075000694102247E-8</v>
      </c>
      <c r="AB16" s="138">
        <v>5.2669965650681623E-7</v>
      </c>
      <c r="AC16" s="138">
        <v>4.9569782019999993E-9</v>
      </c>
      <c r="AD16" s="138">
        <v>2.9291234830000001E-9</v>
      </c>
      <c r="AE16" s="55"/>
      <c r="AF16" s="147">
        <v>0.43894626657099006</v>
      </c>
      <c r="AG16" s="147">
        <v>239.91387943100003</v>
      </c>
      <c r="AH16" s="147">
        <v>62.771188506679934</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2.8252075012455126E-6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0.96046099748891223</v>
      </c>
      <c r="F18" s="138">
        <v>0.47379268402406827</v>
      </c>
      <c r="G18" s="138">
        <v>2.5180016972303217E-2</v>
      </c>
      <c r="H18" s="138" t="s">
        <v>442</v>
      </c>
      <c r="I18" s="138">
        <v>2.0599945132421783E-2</v>
      </c>
      <c r="J18" s="138">
        <v>2.1534206141269711E-2</v>
      </c>
      <c r="K18" s="138">
        <v>2.368481166343122E-2</v>
      </c>
      <c r="L18" s="138">
        <v>3.2301936994842289E-3</v>
      </c>
      <c r="M18" s="138">
        <v>0.60507245896527151</v>
      </c>
      <c r="N18" s="138">
        <v>4.1264247251915995E-3</v>
      </c>
      <c r="O18" s="138">
        <v>7.7414503940725956E-5</v>
      </c>
      <c r="P18" s="138">
        <v>1.1083771022725534E-2</v>
      </c>
      <c r="Q18" s="138">
        <v>2.6420605934576193E-4</v>
      </c>
      <c r="R18" s="138">
        <v>3.301406402772683E-3</v>
      </c>
      <c r="S18" s="138">
        <v>1.8567419446325071E-3</v>
      </c>
      <c r="T18" s="138">
        <v>6.7043879713133511E-2</v>
      </c>
      <c r="U18" s="138">
        <v>2.9467721584889819E-5</v>
      </c>
      <c r="V18" s="138">
        <v>2.1092047644427213E-3</v>
      </c>
      <c r="W18" s="138">
        <v>3.6100106243731862E-4</v>
      </c>
      <c r="X18" s="138">
        <v>4.8993001330778952E-4</v>
      </c>
      <c r="Y18" s="138">
        <v>3.8678685261141284E-3</v>
      </c>
      <c r="Z18" s="138">
        <v>4.3835843295960124E-4</v>
      </c>
      <c r="AA18" s="138">
        <v>3.8678685261141286E-4</v>
      </c>
      <c r="AB18" s="138">
        <v>5.1829438249929322E-3</v>
      </c>
      <c r="AC18" s="138" t="s">
        <v>430</v>
      </c>
      <c r="AD18" s="138" t="s">
        <v>430</v>
      </c>
      <c r="AE18" s="55"/>
      <c r="AF18" s="147">
        <v>321.31906349987355</v>
      </c>
      <c r="AG18" s="147" t="s">
        <v>430</v>
      </c>
      <c r="AH18" s="147">
        <v>20414.289268891884</v>
      </c>
      <c r="AI18" s="147" t="s">
        <v>430</v>
      </c>
      <c r="AJ18" s="147" t="s">
        <v>430</v>
      </c>
      <c r="AK18" s="147" t="s">
        <v>428</v>
      </c>
      <c r="AL18" s="45" t="s">
        <v>49</v>
      </c>
    </row>
    <row r="19" spans="1:38" s="2" customFormat="1" ht="26.25" customHeight="1" thickBot="1" x14ac:dyDescent="0.25">
      <c r="A19" s="65" t="s">
        <v>53</v>
      </c>
      <c r="B19" s="65" t="s">
        <v>62</v>
      </c>
      <c r="C19" s="66" t="s">
        <v>63</v>
      </c>
      <c r="D19" s="67"/>
      <c r="E19" s="138">
        <v>0.45352855255261137</v>
      </c>
      <c r="F19" s="138">
        <v>0.1378894023519486</v>
      </c>
      <c r="G19" s="138">
        <v>2.2667660523621756E-2</v>
      </c>
      <c r="H19" s="138">
        <v>2.3274889302352643E-6</v>
      </c>
      <c r="I19" s="138">
        <v>7.6872138014725394E-3</v>
      </c>
      <c r="J19" s="138">
        <v>8.5466862137534641E-3</v>
      </c>
      <c r="K19" s="138">
        <v>9.5846476604595776E-3</v>
      </c>
      <c r="L19" s="138">
        <v>1.8375279740688475E-3</v>
      </c>
      <c r="M19" s="138">
        <v>0.17890898065041294</v>
      </c>
      <c r="N19" s="138">
        <v>2.671234991665264E-3</v>
      </c>
      <c r="O19" s="138">
        <v>7.8408325526315497E-5</v>
      </c>
      <c r="P19" s="138">
        <v>3.2007061537637563E-3</v>
      </c>
      <c r="Q19" s="138">
        <v>7.495605930478397E-4</v>
      </c>
      <c r="R19" s="138">
        <v>2.1644651768887527E-3</v>
      </c>
      <c r="S19" s="138">
        <v>1.1762725601150534E-3</v>
      </c>
      <c r="T19" s="138">
        <v>4.1583253669657344E-2</v>
      </c>
      <c r="U19" s="138">
        <v>3.5888076364642128E-4</v>
      </c>
      <c r="V19" s="138">
        <v>6.5739022052281239E-3</v>
      </c>
      <c r="W19" s="138">
        <v>2.2347624340075562E-4</v>
      </c>
      <c r="X19" s="138">
        <v>3.0328918747245405E-4</v>
      </c>
      <c r="Y19" s="138">
        <v>2.3943883221509534E-3</v>
      </c>
      <c r="Z19" s="138">
        <v>2.7136400984377468E-4</v>
      </c>
      <c r="AA19" s="138">
        <v>2.3943883221509533E-4</v>
      </c>
      <c r="AB19" s="138">
        <v>3.2084803516822776E-3</v>
      </c>
      <c r="AC19" s="138" t="s">
        <v>430</v>
      </c>
      <c r="AD19" s="138" t="s">
        <v>430</v>
      </c>
      <c r="AE19" s="55"/>
      <c r="AF19" s="147">
        <v>345.73674074731326</v>
      </c>
      <c r="AG19" s="147" t="s">
        <v>430</v>
      </c>
      <c r="AH19" s="147">
        <v>5709.5510056343064</v>
      </c>
      <c r="AI19" s="147">
        <v>1.9395741085293869</v>
      </c>
      <c r="AJ19" s="147" t="s">
        <v>430</v>
      </c>
      <c r="AK19" s="147" t="s">
        <v>428</v>
      </c>
      <c r="AL19" s="45" t="s">
        <v>49</v>
      </c>
    </row>
    <row r="20" spans="1:38" s="2" customFormat="1" ht="26.25" customHeight="1" thickBot="1" x14ac:dyDescent="0.25">
      <c r="A20" s="65" t="s">
        <v>53</v>
      </c>
      <c r="B20" s="65" t="s">
        <v>64</v>
      </c>
      <c r="C20" s="66" t="s">
        <v>65</v>
      </c>
      <c r="D20" s="67"/>
      <c r="E20" s="138">
        <v>1.6464613541238921E-2</v>
      </c>
      <c r="F20" s="138">
        <v>4.5995304997669528E-3</v>
      </c>
      <c r="G20" s="138">
        <v>6.1108678256057618E-4</v>
      </c>
      <c r="H20" s="138" t="s">
        <v>442</v>
      </c>
      <c r="I20" s="138">
        <v>5.5297018720825667E-4</v>
      </c>
      <c r="J20" s="138">
        <v>6.7579343870101513E-4</v>
      </c>
      <c r="K20" s="138">
        <v>8.231813404923255E-4</v>
      </c>
      <c r="L20" s="138">
        <v>2.3288350704990415E-4</v>
      </c>
      <c r="M20" s="138">
        <v>6.4722658339708356E-3</v>
      </c>
      <c r="N20" s="138">
        <v>3.6248203634628673E-4</v>
      </c>
      <c r="O20" s="138">
        <v>6.9278645737870989E-6</v>
      </c>
      <c r="P20" s="138">
        <v>1.044741226722598E-4</v>
      </c>
      <c r="Q20" s="138">
        <v>4.1454914420788851E-5</v>
      </c>
      <c r="R20" s="138">
        <v>2.9078068615470259E-4</v>
      </c>
      <c r="S20" s="138">
        <v>1.6267206299094052E-4</v>
      </c>
      <c r="T20" s="138">
        <v>5.8589567309547015E-3</v>
      </c>
      <c r="U20" s="138">
        <v>1.3231858044057536E-5</v>
      </c>
      <c r="V20" s="138">
        <v>3.183883640717586E-4</v>
      </c>
      <c r="W20" s="138">
        <v>3.1534977600000002E-5</v>
      </c>
      <c r="X20" s="138">
        <v>4.2797469599999996E-5</v>
      </c>
      <c r="Y20" s="138">
        <v>3.3787476E-4</v>
      </c>
      <c r="Z20" s="138">
        <v>3.8292472800000003E-5</v>
      </c>
      <c r="AA20" s="138">
        <v>3.3787476000000002E-5</v>
      </c>
      <c r="AB20" s="138">
        <v>4.5275217840000002E-4</v>
      </c>
      <c r="AC20" s="138" t="s">
        <v>430</v>
      </c>
      <c r="AD20" s="138" t="s">
        <v>430</v>
      </c>
      <c r="AE20" s="55"/>
      <c r="AF20" s="147">
        <v>37.290699854800927</v>
      </c>
      <c r="AG20" s="147" t="s">
        <v>430</v>
      </c>
      <c r="AH20" s="147">
        <v>174.53358835308759</v>
      </c>
      <c r="AI20" s="147" t="s">
        <v>430</v>
      </c>
      <c r="AJ20" s="147" t="s">
        <v>430</v>
      </c>
      <c r="AK20" s="147" t="s">
        <v>428</v>
      </c>
      <c r="AL20" s="45" t="s">
        <v>49</v>
      </c>
    </row>
    <row r="21" spans="1:38" s="2" customFormat="1" ht="26.25" customHeight="1" thickBot="1" x14ac:dyDescent="0.25">
      <c r="A21" s="65" t="s">
        <v>53</v>
      </c>
      <c r="B21" s="65" t="s">
        <v>66</v>
      </c>
      <c r="C21" s="66" t="s">
        <v>67</v>
      </c>
      <c r="D21" s="67"/>
      <c r="E21" s="138">
        <v>1.4184216464248391</v>
      </c>
      <c r="F21" s="138">
        <v>0.47635189467074923</v>
      </c>
      <c r="G21" s="138">
        <v>0.21115029974878996</v>
      </c>
      <c r="H21" s="138">
        <v>2.6557845110795208E-4</v>
      </c>
      <c r="I21" s="138">
        <v>6.3779169664870655E-2</v>
      </c>
      <c r="J21" s="138">
        <v>7.0288134785671016E-2</v>
      </c>
      <c r="K21" s="138">
        <v>7.8851365208770688E-2</v>
      </c>
      <c r="L21" s="138">
        <v>2.0017416009657809E-2</v>
      </c>
      <c r="M21" s="138">
        <v>0.67507296288675189</v>
      </c>
      <c r="N21" s="138">
        <v>2.3905167375485155E-2</v>
      </c>
      <c r="O21" s="138">
        <v>3.2252938184259487E-3</v>
      </c>
      <c r="P21" s="138">
        <v>9.5854287124545762E-3</v>
      </c>
      <c r="Q21" s="138">
        <v>2.8823451707654505E-3</v>
      </c>
      <c r="R21" s="138">
        <v>1.9506702488611707E-2</v>
      </c>
      <c r="S21" s="138">
        <v>9.3555432342929748E-3</v>
      </c>
      <c r="T21" s="138">
        <v>0.28892935786593094</v>
      </c>
      <c r="U21" s="138">
        <v>1.2258536349638934E-3</v>
      </c>
      <c r="V21" s="138">
        <v>0.13482371676859689</v>
      </c>
      <c r="W21" s="138">
        <v>3.1631484027812976E-2</v>
      </c>
      <c r="X21" s="138">
        <v>5.1144578273695134E-3</v>
      </c>
      <c r="Y21" s="138">
        <v>2.1443167022697503E-2</v>
      </c>
      <c r="Z21" s="138">
        <v>3.3887528162081441E-3</v>
      </c>
      <c r="AA21" s="138">
        <v>2.1142373961933144E-3</v>
      </c>
      <c r="AB21" s="138">
        <v>3.2060615062468475E-2</v>
      </c>
      <c r="AC21" s="138">
        <v>1.5039653038217997E-3</v>
      </c>
      <c r="AD21" s="138">
        <v>1.8047583645861592E-5</v>
      </c>
      <c r="AE21" s="55"/>
      <c r="AF21" s="147">
        <v>3462.6049752868157</v>
      </c>
      <c r="AG21" s="147" t="s">
        <v>430</v>
      </c>
      <c r="AH21" s="147">
        <v>14962.060687832784</v>
      </c>
      <c r="AI21" s="147">
        <v>221.31537592329343</v>
      </c>
      <c r="AJ21" s="147" t="s">
        <v>430</v>
      </c>
      <c r="AK21" s="147" t="s">
        <v>428</v>
      </c>
      <c r="AL21" s="45" t="s">
        <v>49</v>
      </c>
    </row>
    <row r="22" spans="1:38" s="2" customFormat="1" ht="26.25" customHeight="1" thickBot="1" x14ac:dyDescent="0.25">
      <c r="A22" s="65" t="s">
        <v>53</v>
      </c>
      <c r="B22" s="69" t="s">
        <v>68</v>
      </c>
      <c r="C22" s="66" t="s">
        <v>69</v>
      </c>
      <c r="D22" s="67"/>
      <c r="E22" s="138">
        <v>4.1567641828897788</v>
      </c>
      <c r="F22" s="138">
        <v>0.99865431022625473</v>
      </c>
      <c r="G22" s="138">
        <v>0.78907252182855325</v>
      </c>
      <c r="H22" s="138">
        <v>2.9650165069836898E-3</v>
      </c>
      <c r="I22" s="138">
        <v>0.65448780643376869</v>
      </c>
      <c r="J22" s="138">
        <v>0.71017481250820391</v>
      </c>
      <c r="K22" s="138">
        <v>0.77820010113607263</v>
      </c>
      <c r="L22" s="138">
        <v>0.16768780234526895</v>
      </c>
      <c r="M22" s="138">
        <v>3.4558273728238547</v>
      </c>
      <c r="N22" s="138">
        <v>3.8500242970779308E-2</v>
      </c>
      <c r="O22" s="138">
        <v>5.9845534605041297E-3</v>
      </c>
      <c r="P22" s="138">
        <v>3.5435701871789398E-2</v>
      </c>
      <c r="Q22" s="138">
        <v>9.0920842569728835E-2</v>
      </c>
      <c r="R22" s="138">
        <v>0.15643864484869677</v>
      </c>
      <c r="S22" s="138">
        <v>0.22844132627555538</v>
      </c>
      <c r="T22" s="138">
        <v>0.53344142838472353</v>
      </c>
      <c r="U22" s="138">
        <v>8.5549948233833231E-2</v>
      </c>
      <c r="V22" s="138">
        <v>1.4423959501399024</v>
      </c>
      <c r="W22" s="138">
        <v>7.0082409428506215E-2</v>
      </c>
      <c r="X22" s="138">
        <v>3.6278683682475694E-3</v>
      </c>
      <c r="Y22" s="138">
        <v>2.7854586562431897E-2</v>
      </c>
      <c r="Z22" s="138">
        <v>3.3095449731490693E-3</v>
      </c>
      <c r="AA22" s="138">
        <v>2.8360560960318899E-3</v>
      </c>
      <c r="AB22" s="138">
        <v>3.7628055999860417E-2</v>
      </c>
      <c r="AC22" s="138">
        <v>1.5516548201868E-2</v>
      </c>
      <c r="AD22" s="138">
        <v>0.34743575321574</v>
      </c>
      <c r="AE22" s="55"/>
      <c r="AF22" s="147">
        <v>6357.6411671226761</v>
      </c>
      <c r="AG22" s="147">
        <v>1894.7365169931447</v>
      </c>
      <c r="AH22" s="147">
        <v>911.090487039462</v>
      </c>
      <c r="AI22" s="147">
        <v>18.647253373603608</v>
      </c>
      <c r="AJ22" s="147">
        <v>3132.5641729983859</v>
      </c>
      <c r="AK22" s="147" t="s">
        <v>428</v>
      </c>
      <c r="AL22" s="45" t="s">
        <v>49</v>
      </c>
    </row>
    <row r="23" spans="1:38" s="2" customFormat="1" ht="26.25" customHeight="1" thickBot="1" x14ac:dyDescent="0.25">
      <c r="A23" s="65" t="s">
        <v>70</v>
      </c>
      <c r="B23" s="69" t="s">
        <v>393</v>
      </c>
      <c r="C23" s="66" t="s">
        <v>389</v>
      </c>
      <c r="D23" s="112"/>
      <c r="E23" s="138">
        <v>3.5107561241551442</v>
      </c>
      <c r="F23" s="138">
        <v>0.363352337836646</v>
      </c>
      <c r="G23" s="138">
        <v>0.12161509197493943</v>
      </c>
      <c r="H23" s="138">
        <v>8.6076952996540354E-4</v>
      </c>
      <c r="I23" s="138">
        <v>0.22638238638090111</v>
      </c>
      <c r="J23" s="138">
        <v>0.22638238638090111</v>
      </c>
      <c r="K23" s="138">
        <v>0.22638238638090111</v>
      </c>
      <c r="L23" s="138">
        <v>0.14052062576685215</v>
      </c>
      <c r="M23" s="138">
        <v>1.1592413644809072</v>
      </c>
      <c r="N23" s="138">
        <v>6.7527559403008031E-2</v>
      </c>
      <c r="O23" s="138">
        <v>9.7451907341683281E-4</v>
      </c>
      <c r="P23" s="138">
        <v>4.2204724626880027E-4</v>
      </c>
      <c r="Q23" s="138">
        <v>4.2204724626880019E-3</v>
      </c>
      <c r="R23" s="138">
        <v>4.8725953670841638E-3</v>
      </c>
      <c r="S23" s="138">
        <v>0.16566824248086157</v>
      </c>
      <c r="T23" s="138">
        <v>6.8216335139178299E-3</v>
      </c>
      <c r="U23" s="138">
        <v>9.7451907341683281E-4</v>
      </c>
      <c r="V23" s="138">
        <v>9.7451907341683283E-2</v>
      </c>
      <c r="W23" s="138">
        <v>5.9086614477632032E-3</v>
      </c>
      <c r="X23" s="138">
        <v>2.9235572202504982E-3</v>
      </c>
      <c r="Y23" s="138">
        <v>4.8725953670841638E-3</v>
      </c>
      <c r="Z23" s="138">
        <v>7.1748031865696039E-3</v>
      </c>
      <c r="AA23" s="138">
        <v>6.3307086940320037E-3</v>
      </c>
      <c r="AB23" s="138">
        <v>2.1301664467936271E-2</v>
      </c>
      <c r="AC23" s="138">
        <v>0</v>
      </c>
      <c r="AD23" s="138">
        <v>0</v>
      </c>
      <c r="AE23" s="55"/>
      <c r="AF23" s="147">
        <v>4659.8037394004832</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0.75523267283672191</v>
      </c>
      <c r="F24" s="138">
        <v>0.72009190677299828</v>
      </c>
      <c r="G24" s="138">
        <v>0.16949882220491316</v>
      </c>
      <c r="H24" s="138">
        <v>8.7121494136383523E-2</v>
      </c>
      <c r="I24" s="138">
        <v>0.37024290676108762</v>
      </c>
      <c r="J24" s="138">
        <v>0.38074931271870138</v>
      </c>
      <c r="K24" s="138">
        <v>0.4018532279609292</v>
      </c>
      <c r="L24" s="138">
        <v>9.3992538335307352E-2</v>
      </c>
      <c r="M24" s="138">
        <v>1.9491688000864797</v>
      </c>
      <c r="N24" s="138">
        <v>0.12193702819429381</v>
      </c>
      <c r="O24" s="138">
        <v>5.5398866273137233E-2</v>
      </c>
      <c r="P24" s="138">
        <v>4.7723919154790979E-3</v>
      </c>
      <c r="Q24" s="138">
        <v>1.6870791826742722E-3</v>
      </c>
      <c r="R24" s="138">
        <v>0.10351912341776086</v>
      </c>
      <c r="S24" s="138">
        <v>2.871848621017601E-2</v>
      </c>
      <c r="T24" s="138">
        <v>0.12418087126857237</v>
      </c>
      <c r="U24" s="138">
        <v>2.4220449682489176E-3</v>
      </c>
      <c r="V24" s="138">
        <v>2.1831856135470473</v>
      </c>
      <c r="W24" s="138">
        <v>0.1966040347071579</v>
      </c>
      <c r="X24" s="138">
        <v>2.0443079419327843E-2</v>
      </c>
      <c r="Y24" s="138">
        <v>3.8027565903538244E-2</v>
      </c>
      <c r="Z24" s="138">
        <v>1.05550663923111E-2</v>
      </c>
      <c r="AA24" s="138">
        <v>3.6067751387876086E-3</v>
      </c>
      <c r="AB24" s="138">
        <v>7.2632486853964798E-2</v>
      </c>
      <c r="AC24" s="138">
        <v>9.7990725783108253E-3</v>
      </c>
      <c r="AD24" s="138">
        <v>1.336263849133278E-4</v>
      </c>
      <c r="AE24" s="55"/>
      <c r="AF24" s="147">
        <v>1223.3767799050313</v>
      </c>
      <c r="AG24" s="147" t="s">
        <v>430</v>
      </c>
      <c r="AH24" s="147">
        <v>3590.8833218299437</v>
      </c>
      <c r="AI24" s="147">
        <v>4250.8879404618656</v>
      </c>
      <c r="AJ24" s="147" t="s">
        <v>430</v>
      </c>
      <c r="AK24" s="147" t="s">
        <v>428</v>
      </c>
      <c r="AL24" s="45" t="s">
        <v>49</v>
      </c>
    </row>
    <row r="25" spans="1:38" s="2" customFormat="1" ht="26.25" customHeight="1" thickBot="1" x14ac:dyDescent="0.25">
      <c r="A25" s="65" t="s">
        <v>73</v>
      </c>
      <c r="B25" s="69" t="s">
        <v>74</v>
      </c>
      <c r="C25" s="71" t="s">
        <v>75</v>
      </c>
      <c r="D25" s="67"/>
      <c r="E25" s="138">
        <v>1.5230238224609998</v>
      </c>
      <c r="F25" s="138">
        <v>0.12594813195559995</v>
      </c>
      <c r="G25" s="138">
        <v>9.3131584022000002E-2</v>
      </c>
      <c r="H25" s="138" t="s">
        <v>442</v>
      </c>
      <c r="I25" s="138">
        <v>1.077991002E-2</v>
      </c>
      <c r="J25" s="138">
        <v>1.077991002E-2</v>
      </c>
      <c r="K25" s="138">
        <v>1.077991002E-2</v>
      </c>
      <c r="L25" s="138">
        <v>5.1743568095999996E-3</v>
      </c>
      <c r="M25" s="138">
        <v>1.1405250379600005</v>
      </c>
      <c r="N25" s="138">
        <v>3.9114878710302508E-4</v>
      </c>
      <c r="O25" s="138">
        <v>2.9336159032726883E-5</v>
      </c>
      <c r="P25" s="138">
        <v>5.8672318065453759E-4</v>
      </c>
      <c r="Q25" s="138">
        <v>1.466807951636344E-4</v>
      </c>
      <c r="R25" s="138">
        <v>9.7787196775756284E-4</v>
      </c>
      <c r="S25" s="138">
        <v>1.0756591645333191E-3</v>
      </c>
      <c r="T25" s="138">
        <v>3.9114878710302511E-5</v>
      </c>
      <c r="U25" s="138">
        <v>5.3782958226665956E-4</v>
      </c>
      <c r="V25" s="138">
        <v>0.14179143532484659</v>
      </c>
      <c r="W25" s="138" t="s">
        <v>442</v>
      </c>
      <c r="X25" s="138" t="s">
        <v>442</v>
      </c>
      <c r="Y25" s="138" t="s">
        <v>442</v>
      </c>
      <c r="Z25" s="138" t="s">
        <v>442</v>
      </c>
      <c r="AA25" s="138" t="s">
        <v>442</v>
      </c>
      <c r="AB25" s="138" t="s">
        <v>442</v>
      </c>
      <c r="AC25" s="138" t="s">
        <v>428</v>
      </c>
      <c r="AD25" s="138" t="s">
        <v>428</v>
      </c>
      <c r="AE25" s="55"/>
      <c r="AF25" s="147">
        <v>4889.3598387878137</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3.9007721216999997E-2</v>
      </c>
      <c r="F26" s="138">
        <v>2.9146075616999999E-3</v>
      </c>
      <c r="G26" s="138">
        <v>2.2826852390000004E-3</v>
      </c>
      <c r="H26" s="138" t="s">
        <v>442</v>
      </c>
      <c r="I26" s="138">
        <v>2.2297686600000001E-4</v>
      </c>
      <c r="J26" s="138">
        <v>2.2297686600000001E-4</v>
      </c>
      <c r="K26" s="138">
        <v>2.2297686600000001E-4</v>
      </c>
      <c r="L26" s="138">
        <v>1.0702889568000001E-4</v>
      </c>
      <c r="M26" s="138">
        <v>2.3521922695999998E-2</v>
      </c>
      <c r="N26" s="138">
        <v>0.50347282183340303</v>
      </c>
      <c r="O26" s="138">
        <v>2.0768159756214378E-6</v>
      </c>
      <c r="P26" s="138">
        <v>2.0298689882799126E-5</v>
      </c>
      <c r="Q26" s="138">
        <v>3.8024502484775597E-6</v>
      </c>
      <c r="R26" s="138">
        <v>2.8267297952813367E-5</v>
      </c>
      <c r="S26" s="138">
        <v>2.9445227748094699E-5</v>
      </c>
      <c r="T26" s="138">
        <v>2.5202978440384609E-6</v>
      </c>
      <c r="U26" s="138">
        <v>1.3331650911084386E-5</v>
      </c>
      <c r="V26" s="138">
        <v>3.5013226476023822E-3</v>
      </c>
      <c r="W26" s="138" t="s">
        <v>442</v>
      </c>
      <c r="X26" s="138" t="s">
        <v>442</v>
      </c>
      <c r="Y26" s="138" t="s">
        <v>442</v>
      </c>
      <c r="Z26" s="138" t="s">
        <v>442</v>
      </c>
      <c r="AA26" s="138" t="s">
        <v>442</v>
      </c>
      <c r="AB26" s="138" t="s">
        <v>442</v>
      </c>
      <c r="AC26" s="138" t="s">
        <v>428</v>
      </c>
      <c r="AD26" s="138" t="s">
        <v>428</v>
      </c>
      <c r="AE26" s="55"/>
      <c r="AF26" s="147">
        <v>119.96315643073348</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10.691494564637265</v>
      </c>
      <c r="F27" s="138">
        <v>0.99138717474493132</v>
      </c>
      <c r="G27" s="138">
        <v>1.8326267835702747E-2</v>
      </c>
      <c r="H27" s="138">
        <v>0.49704989499991609</v>
      </c>
      <c r="I27" s="138">
        <v>0.15231501475466597</v>
      </c>
      <c r="J27" s="138">
        <v>0.15231501475466638</v>
      </c>
      <c r="K27" s="138">
        <v>0.15231501475466597</v>
      </c>
      <c r="L27" s="138">
        <v>9.7007411754864589E-2</v>
      </c>
      <c r="M27" s="138">
        <v>15.485421178104767</v>
      </c>
      <c r="N27" s="138">
        <v>2.3268787177305149E-3</v>
      </c>
      <c r="O27" s="138">
        <v>2.0548146156048892E-4</v>
      </c>
      <c r="P27" s="138">
        <v>1.2596192491185557E-2</v>
      </c>
      <c r="Q27" s="138">
        <v>3.3748418364716761E-4</v>
      </c>
      <c r="R27" s="138">
        <v>1.4578237631037733E-2</v>
      </c>
      <c r="S27" s="138">
        <v>9.9782772941884937E-3</v>
      </c>
      <c r="T27" s="138">
        <v>1.9241069383491036E-3</v>
      </c>
      <c r="U27" s="138">
        <v>2.640054441733577E-4</v>
      </c>
      <c r="V27" s="138">
        <v>4.53166177669901E-2</v>
      </c>
      <c r="W27" s="138">
        <v>0.35982910000000001</v>
      </c>
      <c r="X27" s="138">
        <v>4.9862561939499998E-2</v>
      </c>
      <c r="Y27" s="138">
        <v>5.0494134917999998E-2</v>
      </c>
      <c r="Z27" s="138">
        <v>3.7269697785900002E-2</v>
      </c>
      <c r="AA27" s="138">
        <v>4.4979145681600004E-2</v>
      </c>
      <c r="AB27" s="138">
        <v>0.18260554032499998</v>
      </c>
      <c r="AC27" s="138">
        <v>3.5982940000000001E-4</v>
      </c>
      <c r="AD27" s="138">
        <v>7.2009799999999996E-5</v>
      </c>
      <c r="AE27" s="55"/>
      <c r="AF27" s="147">
        <v>82212.137201518577</v>
      </c>
      <c r="AG27" s="147" t="s">
        <v>428</v>
      </c>
      <c r="AH27" s="147" t="s">
        <v>430</v>
      </c>
      <c r="AI27" s="147">
        <v>5118.850089245856</v>
      </c>
      <c r="AJ27" s="147" t="s">
        <v>430</v>
      </c>
      <c r="AK27" s="147" t="s">
        <v>428</v>
      </c>
      <c r="AL27" s="45" t="s">
        <v>49</v>
      </c>
    </row>
    <row r="28" spans="1:38" s="2" customFormat="1" ht="26.25" customHeight="1" thickBot="1" x14ac:dyDescent="0.25">
      <c r="A28" s="65" t="s">
        <v>78</v>
      </c>
      <c r="B28" s="65" t="s">
        <v>81</v>
      </c>
      <c r="C28" s="66" t="s">
        <v>82</v>
      </c>
      <c r="D28" s="67"/>
      <c r="E28" s="138">
        <v>7.4187923831628524</v>
      </c>
      <c r="F28" s="138">
        <v>0.20264431883805173</v>
      </c>
      <c r="G28" s="138">
        <v>7.9596969353117192E-3</v>
      </c>
      <c r="H28" s="138">
        <v>6.0566189099752671E-2</v>
      </c>
      <c r="I28" s="138">
        <v>7.8750372206480429E-2</v>
      </c>
      <c r="J28" s="138">
        <v>7.875037220648054E-2</v>
      </c>
      <c r="K28" s="138">
        <v>7.8750372206480387E-2</v>
      </c>
      <c r="L28" s="138">
        <v>5.542960130100362E-2</v>
      </c>
      <c r="M28" s="138">
        <v>0.58059798673141605</v>
      </c>
      <c r="N28" s="138">
        <v>3.1545872618676688E-4</v>
      </c>
      <c r="O28" s="138">
        <v>3.460884730876857E-5</v>
      </c>
      <c r="P28" s="138">
        <v>3.6538012062651295E-3</v>
      </c>
      <c r="Q28" s="138">
        <v>6.9099801749822426E-5</v>
      </c>
      <c r="R28" s="138">
        <v>5.8508477181336829E-3</v>
      </c>
      <c r="S28" s="138">
        <v>3.9238341984078277E-3</v>
      </c>
      <c r="T28" s="138">
        <v>1.402037822507947E-4</v>
      </c>
      <c r="U28" s="138">
        <v>6.8981908882107754E-5</v>
      </c>
      <c r="V28" s="138">
        <v>1.2413206812747948E-2</v>
      </c>
      <c r="W28" s="138">
        <v>0.10674829999999999</v>
      </c>
      <c r="X28" s="138">
        <v>1.9145997611599998E-2</v>
      </c>
      <c r="Y28" s="138">
        <v>2.1270848999999998E-2</v>
      </c>
      <c r="Z28" s="138">
        <v>1.6616083844399998E-2</v>
      </c>
      <c r="AA28" s="138">
        <v>1.77281088238E-2</v>
      </c>
      <c r="AB28" s="138">
        <v>7.476103927979999E-2</v>
      </c>
      <c r="AC28" s="138">
        <v>1.067484E-4</v>
      </c>
      <c r="AD28" s="138">
        <v>2.13698E-5</v>
      </c>
      <c r="AE28" s="55"/>
      <c r="AF28" s="147">
        <v>29421.776963153745</v>
      </c>
      <c r="AG28" s="147" t="s">
        <v>428</v>
      </c>
      <c r="AH28" s="147" t="s">
        <v>430</v>
      </c>
      <c r="AI28" s="147">
        <v>2210.1102370060294</v>
      </c>
      <c r="AJ28" s="147" t="s">
        <v>430</v>
      </c>
      <c r="AK28" s="147" t="s">
        <v>428</v>
      </c>
      <c r="AL28" s="45" t="s">
        <v>49</v>
      </c>
    </row>
    <row r="29" spans="1:38" s="2" customFormat="1" ht="26.25" customHeight="1" thickBot="1" x14ac:dyDescent="0.25">
      <c r="A29" s="65" t="s">
        <v>78</v>
      </c>
      <c r="B29" s="65" t="s">
        <v>83</v>
      </c>
      <c r="C29" s="66" t="s">
        <v>84</v>
      </c>
      <c r="D29" s="67"/>
      <c r="E29" s="138">
        <v>8.7356326550041441</v>
      </c>
      <c r="F29" s="138">
        <v>0.19853068787651496</v>
      </c>
      <c r="G29" s="138">
        <v>1.3904070119975491E-2</v>
      </c>
      <c r="H29" s="138">
        <v>3.6335192392540253E-2</v>
      </c>
      <c r="I29" s="138">
        <v>0.13363191240726643</v>
      </c>
      <c r="J29" s="138">
        <v>0.13363191240726627</v>
      </c>
      <c r="K29" s="138">
        <v>0.13363191240726632</v>
      </c>
      <c r="L29" s="138">
        <v>7.6519824934855263E-2</v>
      </c>
      <c r="M29" s="138">
        <v>3.0014324593146955</v>
      </c>
      <c r="N29" s="138">
        <v>5.4730477082247982E-4</v>
      </c>
      <c r="O29" s="138">
        <v>6.0160988774831936E-5</v>
      </c>
      <c r="P29" s="138">
        <v>6.3727131962984752E-3</v>
      </c>
      <c r="Q29" s="138">
        <v>1.2028716463899418E-4</v>
      </c>
      <c r="R29" s="138">
        <v>1.0217724915465924E-2</v>
      </c>
      <c r="S29" s="138">
        <v>6.8519819576782883E-3</v>
      </c>
      <c r="T29" s="138">
        <v>2.4116614875937303E-4</v>
      </c>
      <c r="U29" s="138">
        <v>1.202523517283245E-4</v>
      </c>
      <c r="V29" s="138">
        <v>2.1644378923778313E-2</v>
      </c>
      <c r="W29" s="138">
        <v>7.87519E-2</v>
      </c>
      <c r="X29" s="138">
        <v>5.1102360488000003E-3</v>
      </c>
      <c r="Y29" s="138">
        <v>3.0945318293200002E-2</v>
      </c>
      <c r="Z29" s="138">
        <v>3.4579263928099999E-2</v>
      </c>
      <c r="AA29" s="138">
        <v>7.949256075000001E-3</v>
      </c>
      <c r="AB29" s="138">
        <v>7.8584074345100008E-2</v>
      </c>
      <c r="AC29" s="138">
        <v>5.7476199999999997E-5</v>
      </c>
      <c r="AD29" s="138">
        <v>1.15156E-5</v>
      </c>
      <c r="AE29" s="55"/>
      <c r="AF29" s="147">
        <v>51449.419740780155</v>
      </c>
      <c r="AG29" s="147" t="s">
        <v>428</v>
      </c>
      <c r="AH29" s="147" t="s">
        <v>430</v>
      </c>
      <c r="AI29" s="147">
        <v>3867.2492374499984</v>
      </c>
      <c r="AJ29" s="147" t="s">
        <v>430</v>
      </c>
      <c r="AK29" s="147" t="s">
        <v>428</v>
      </c>
      <c r="AL29" s="45" t="s">
        <v>49</v>
      </c>
    </row>
    <row r="30" spans="1:38" s="2" customFormat="1" ht="26.25" customHeight="1" thickBot="1" x14ac:dyDescent="0.25">
      <c r="A30" s="65" t="s">
        <v>78</v>
      </c>
      <c r="B30" s="65" t="s">
        <v>85</v>
      </c>
      <c r="C30" s="66" t="s">
        <v>86</v>
      </c>
      <c r="D30" s="67"/>
      <c r="E30" s="138">
        <v>1.7510849729510985E-2</v>
      </c>
      <c r="F30" s="138">
        <v>0.12307565121587961</v>
      </c>
      <c r="G30" s="138">
        <v>4.4908863933435903E-5</v>
      </c>
      <c r="H30" s="138">
        <v>4.0401349703262751E-4</v>
      </c>
      <c r="I30" s="138">
        <v>3.2853191394405499E-3</v>
      </c>
      <c r="J30" s="138">
        <v>3.2853191394405521E-3</v>
      </c>
      <c r="K30" s="138">
        <v>3.2853191394405508E-3</v>
      </c>
      <c r="L30" s="138">
        <v>4.3840962928307108E-4</v>
      </c>
      <c r="M30" s="138">
        <v>0.61847580374776223</v>
      </c>
      <c r="N30" s="138">
        <v>1.734700386792449E-5</v>
      </c>
      <c r="O30" s="138">
        <v>7.1512725303998857E-5</v>
      </c>
      <c r="P30" s="138">
        <v>5.9971263580474415E-5</v>
      </c>
      <c r="Q30" s="138">
        <v>2.0679746062232558E-6</v>
      </c>
      <c r="R30" s="138">
        <v>3.3872883753707447E-4</v>
      </c>
      <c r="S30" s="138">
        <v>1.1996877248643782E-2</v>
      </c>
      <c r="T30" s="138">
        <v>5.0633159255477689E-4</v>
      </c>
      <c r="U30" s="138">
        <v>7.1205119709408883E-5</v>
      </c>
      <c r="V30" s="138">
        <v>7.1516791409051315E-3</v>
      </c>
      <c r="W30" s="138">
        <v>2.3611999999999999E-3</v>
      </c>
      <c r="X30" s="138">
        <v>6.4219262099999991E-5</v>
      </c>
      <c r="Y30" s="138">
        <v>7.6679866200000008E-5</v>
      </c>
      <c r="Z30" s="138">
        <v>5.1004657000000006E-5</v>
      </c>
      <c r="AA30" s="138">
        <v>8.4069498199999996E-5</v>
      </c>
      <c r="AB30" s="138">
        <v>2.759732835E-4</v>
      </c>
      <c r="AC30" s="138">
        <v>2.3605000000000001E-6</v>
      </c>
      <c r="AD30" s="138">
        <v>8.0070000000000002E-7</v>
      </c>
      <c r="AE30" s="55"/>
      <c r="AF30" s="147">
        <v>301.33952734210567</v>
      </c>
      <c r="AG30" s="147" t="s">
        <v>428</v>
      </c>
      <c r="AH30" s="147" t="s">
        <v>430</v>
      </c>
      <c r="AI30" s="147">
        <v>12.735251068253195</v>
      </c>
      <c r="AJ30" s="147" t="s">
        <v>430</v>
      </c>
      <c r="AK30" s="147" t="s">
        <v>428</v>
      </c>
      <c r="AL30" s="45" t="s">
        <v>49</v>
      </c>
    </row>
    <row r="31" spans="1:38" s="2" customFormat="1" ht="26.25" customHeight="1" thickBot="1" x14ac:dyDescent="0.25">
      <c r="A31" s="65" t="s">
        <v>78</v>
      </c>
      <c r="B31" s="65" t="s">
        <v>87</v>
      </c>
      <c r="C31" s="66" t="s">
        <v>88</v>
      </c>
      <c r="D31" s="67"/>
      <c r="E31" s="138" t="s">
        <v>428</v>
      </c>
      <c r="F31" s="138">
        <v>1.5774497624842403</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0.79661580076917315</v>
      </c>
      <c r="J32" s="138">
        <v>1.5501796943445969</v>
      </c>
      <c r="K32" s="138">
        <v>1.966325422987746</v>
      </c>
      <c r="L32" s="138">
        <v>0.17715888049069795</v>
      </c>
      <c r="M32" s="138" t="s">
        <v>428</v>
      </c>
      <c r="N32" s="138">
        <v>6.0928802783781899</v>
      </c>
      <c r="O32" s="138">
        <v>2.6493846850593722E-2</v>
      </c>
      <c r="P32" s="138">
        <v>0</v>
      </c>
      <c r="Q32" s="138">
        <v>6.956016519461436E-2</v>
      </c>
      <c r="R32" s="138">
        <v>2.2761229988313652</v>
      </c>
      <c r="S32" s="138">
        <v>49.99120018369247</v>
      </c>
      <c r="T32" s="138">
        <v>0.34837528090518649</v>
      </c>
      <c r="U32" s="138">
        <v>3.9326508459754925E-2</v>
      </c>
      <c r="V32" s="138">
        <v>15.828235497558071</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60704.494092882647</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0.35258270899039923</v>
      </c>
      <c r="J33" s="138">
        <v>0.65293094257481366</v>
      </c>
      <c r="K33" s="138">
        <v>1.3058618851496273</v>
      </c>
      <c r="L33" s="138">
        <v>1.3842135982586047E-2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60704.494092882647</v>
      </c>
      <c r="AL33" s="45" t="s">
        <v>413</v>
      </c>
    </row>
    <row r="34" spans="1:38" s="2" customFormat="1" ht="26.25" customHeight="1" thickBot="1" x14ac:dyDescent="0.25">
      <c r="A34" s="65" t="s">
        <v>70</v>
      </c>
      <c r="B34" s="65" t="s">
        <v>93</v>
      </c>
      <c r="C34" s="66" t="s">
        <v>94</v>
      </c>
      <c r="D34" s="67"/>
      <c r="E34" s="138">
        <v>2.12283796027095</v>
      </c>
      <c r="F34" s="138">
        <v>0.18838161288663971</v>
      </c>
      <c r="G34" s="138">
        <v>4.699223390517493E-4</v>
      </c>
      <c r="H34" s="138">
        <v>2.8358522370031781E-4</v>
      </c>
      <c r="I34" s="138">
        <v>5.550167949563363E-2</v>
      </c>
      <c r="J34" s="138">
        <v>5.8337531732636803E-2</v>
      </c>
      <c r="K34" s="138">
        <v>6.157850571778329E-2</v>
      </c>
      <c r="L34" s="138">
        <v>4.002602871655913E-2</v>
      </c>
      <c r="M34" s="138">
        <v>0.43348027051334281</v>
      </c>
      <c r="N34" s="138" t="s">
        <v>442</v>
      </c>
      <c r="O34" s="138">
        <v>4.0805274468298791E-4</v>
      </c>
      <c r="P34" s="138" t="s">
        <v>442</v>
      </c>
      <c r="Q34" s="138" t="s">
        <v>442</v>
      </c>
      <c r="R34" s="138">
        <v>2.0402637234149396E-3</v>
      </c>
      <c r="S34" s="138">
        <v>6.9368966596107945E-2</v>
      </c>
      <c r="T34" s="138">
        <v>2.8563692127809154E-3</v>
      </c>
      <c r="U34" s="138">
        <v>4.0805274468298791E-4</v>
      </c>
      <c r="V34" s="138">
        <v>4.0805274468298784E-2</v>
      </c>
      <c r="W34" s="138">
        <v>1.0573525533391083E-2</v>
      </c>
      <c r="X34" s="138">
        <v>1.2153652444299333E-3</v>
      </c>
      <c r="Y34" s="138">
        <v>2.0256087407165557E-3</v>
      </c>
      <c r="Z34" s="138">
        <v>1.7917714696223648E-3</v>
      </c>
      <c r="AA34" s="138">
        <v>1.7917714696223648E-3</v>
      </c>
      <c r="AB34" s="138">
        <v>6.8245169243912182E-3</v>
      </c>
      <c r="AC34" s="138" t="s">
        <v>428</v>
      </c>
      <c r="AD34" s="138" t="s">
        <v>428</v>
      </c>
      <c r="AE34" s="55"/>
      <c r="AF34" s="147">
        <v>1683.4811044147639</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5.6081949994387417</v>
      </c>
      <c r="F36" s="138">
        <v>0.17682573964497042</v>
      </c>
      <c r="G36" s="138">
        <v>0.12609694464872601</v>
      </c>
      <c r="H36" s="138" t="s">
        <v>442</v>
      </c>
      <c r="I36" s="138">
        <v>8.7520590651781749E-2</v>
      </c>
      <c r="J36" s="138">
        <v>0.10290082083170976</v>
      </c>
      <c r="K36" s="138">
        <v>0.10290082083170976</v>
      </c>
      <c r="L36" s="138">
        <v>3.1899254457830026E-2</v>
      </c>
      <c r="M36" s="138">
        <v>0.38800619442096368</v>
      </c>
      <c r="N36" s="138">
        <v>1.3135626373626376E-2</v>
      </c>
      <c r="O36" s="138">
        <v>1.0104327979712595E-3</v>
      </c>
      <c r="P36" s="138">
        <v>3.0312983939137783E-3</v>
      </c>
      <c r="Q36" s="138">
        <v>4.041731191885038E-3</v>
      </c>
      <c r="R36" s="138">
        <v>5.0521639898562978E-3</v>
      </c>
      <c r="S36" s="138">
        <v>8.8918086221470835E-2</v>
      </c>
      <c r="T36" s="138">
        <v>0.10104327979712595</v>
      </c>
      <c r="U36" s="138">
        <v>1.0104327979712596E-2</v>
      </c>
      <c r="V36" s="138">
        <v>0.12125193575655113</v>
      </c>
      <c r="W36" s="138">
        <v>1.3135626373626376E-2</v>
      </c>
      <c r="X36" s="138">
        <v>2.0208655959425188E-4</v>
      </c>
      <c r="Y36" s="138">
        <v>2.0208655959425188E-4</v>
      </c>
      <c r="Z36" s="138">
        <v>1.0104327979712595E-3</v>
      </c>
      <c r="AA36" s="138">
        <v>1.0104327979712594E-4</v>
      </c>
      <c r="AB36" s="138">
        <v>1.5156491969568892E-3</v>
      </c>
      <c r="AC36" s="138">
        <v>8.0834623837700761E-3</v>
      </c>
      <c r="AD36" s="138">
        <v>3.8396446322907863E-3</v>
      </c>
      <c r="AE36" s="55"/>
      <c r="AF36" s="147">
        <v>4376.0085518720543</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0.12642296842681161</v>
      </c>
      <c r="F37" s="138">
        <v>4.2140989475603872E-3</v>
      </c>
      <c r="G37" s="138">
        <v>1.777267835464798E-4</v>
      </c>
      <c r="H37" s="138" t="s">
        <v>442</v>
      </c>
      <c r="I37" s="138">
        <v>5.2676236844504841E-4</v>
      </c>
      <c r="J37" s="138">
        <v>5.2676236844504841E-4</v>
      </c>
      <c r="K37" s="138">
        <v>5.2676236844504841E-4</v>
      </c>
      <c r="L37" s="138">
        <v>1.316905921112621E-5</v>
      </c>
      <c r="M37" s="138">
        <v>1.264229684268116E-2</v>
      </c>
      <c r="N37" s="138">
        <v>3.9507177633378631E-6</v>
      </c>
      <c r="O37" s="138">
        <v>6.5845296055631055E-7</v>
      </c>
      <c r="P37" s="138">
        <v>2.633811842225242E-4</v>
      </c>
      <c r="Q37" s="138">
        <v>3.1605742106702902E-4</v>
      </c>
      <c r="R37" s="138">
        <v>2.0016970000911839E-6</v>
      </c>
      <c r="S37" s="138">
        <v>2.0016970000911841E-7</v>
      </c>
      <c r="T37" s="138">
        <v>1.3432440395348734E-6</v>
      </c>
      <c r="U37" s="138">
        <v>2.8971930264477657E-5</v>
      </c>
      <c r="V37" s="138">
        <v>3.9507177633378631E-6</v>
      </c>
      <c r="W37" s="138" t="s">
        <v>428</v>
      </c>
      <c r="X37" s="138" t="s">
        <v>442</v>
      </c>
      <c r="Y37" s="138" t="s">
        <v>442</v>
      </c>
      <c r="Z37" s="138" t="s">
        <v>442</v>
      </c>
      <c r="AA37" s="138" t="s">
        <v>442</v>
      </c>
      <c r="AB37" s="138" t="s">
        <v>442</v>
      </c>
      <c r="AC37" s="138" t="s">
        <v>442</v>
      </c>
      <c r="AD37" s="138" t="s">
        <v>442</v>
      </c>
      <c r="AE37" s="55"/>
      <c r="AF37" s="147" t="s">
        <v>430</v>
      </c>
      <c r="AG37" s="147" t="s">
        <v>428</v>
      </c>
      <c r="AH37" s="147">
        <v>2633.8118422252419</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1.8952541824791109</v>
      </c>
      <c r="F39" s="138">
        <v>0.46523322901636804</v>
      </c>
      <c r="G39" s="138">
        <v>0.12299026682770557</v>
      </c>
      <c r="H39" s="138">
        <v>2.8101395818792067E-2</v>
      </c>
      <c r="I39" s="138">
        <v>0.12731140587120301</v>
      </c>
      <c r="J39" s="138">
        <v>0.1546826786392603</v>
      </c>
      <c r="K39" s="138">
        <v>0.18809746675978409</v>
      </c>
      <c r="L39" s="138">
        <v>5.3385578320008648E-2</v>
      </c>
      <c r="M39" s="138">
        <v>0.95650785758548573</v>
      </c>
      <c r="N39" s="138">
        <v>0.10174297988956618</v>
      </c>
      <c r="O39" s="138">
        <v>1.1401184130859275E-2</v>
      </c>
      <c r="P39" s="138">
        <v>2.6930087138093512E-3</v>
      </c>
      <c r="Q39" s="138">
        <v>6.8557057696120955E-3</v>
      </c>
      <c r="R39" s="138">
        <v>8.1583346166488893E-2</v>
      </c>
      <c r="S39" s="138">
        <v>4.0641926161253152E-2</v>
      </c>
      <c r="T39" s="138">
        <v>1.2969751368345988</v>
      </c>
      <c r="U39" s="138">
        <v>1.8761515975861329E-3</v>
      </c>
      <c r="V39" s="138">
        <v>0.44306575481138821</v>
      </c>
      <c r="W39" s="138">
        <v>0.1078847641078145</v>
      </c>
      <c r="X39" s="138">
        <v>1.7518237443577153E-2</v>
      </c>
      <c r="Y39" s="138">
        <v>8.7463791478910285E-2</v>
      </c>
      <c r="Z39" s="138">
        <v>1.2504583650297149E-2</v>
      </c>
      <c r="AA39" s="138">
        <v>1.0696390527446892E-2</v>
      </c>
      <c r="AB39" s="138">
        <v>0.12818300310023148</v>
      </c>
      <c r="AC39" s="138">
        <v>4.8995992334124961E-3</v>
      </c>
      <c r="AD39" s="138">
        <v>1.7210380482875725E-3</v>
      </c>
      <c r="AE39" s="55"/>
      <c r="AF39" s="147">
        <v>7913.7082567488906</v>
      </c>
      <c r="AG39" s="147">
        <v>10.088670678496241</v>
      </c>
      <c r="AH39" s="147">
        <v>14553.615292024815</v>
      </c>
      <c r="AI39" s="147">
        <v>759.49718429167751</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4.5281241455672934</v>
      </c>
      <c r="F41" s="138">
        <v>6.3065738426825186</v>
      </c>
      <c r="G41" s="138">
        <v>4.7842029600928928</v>
      </c>
      <c r="H41" s="138">
        <v>4.9301306117213402E-2</v>
      </c>
      <c r="I41" s="138">
        <v>4.3284652536883792</v>
      </c>
      <c r="J41" s="138">
        <v>4.3371316411785727</v>
      </c>
      <c r="K41" s="138">
        <v>4.7045378262117676</v>
      </c>
      <c r="L41" s="138">
        <v>0.37838530028200623</v>
      </c>
      <c r="M41" s="138">
        <v>52.851230048142405</v>
      </c>
      <c r="N41" s="138">
        <v>1.0263397547104445</v>
      </c>
      <c r="O41" s="138">
        <v>2.1241820240750622E-2</v>
      </c>
      <c r="P41" s="138">
        <v>4.7421977842497014E-2</v>
      </c>
      <c r="Q41" s="138">
        <v>1.7824573038884729E-2</v>
      </c>
      <c r="R41" s="138">
        <v>0.13199135305388515</v>
      </c>
      <c r="S41" s="138">
        <v>0.2109831092834811</v>
      </c>
      <c r="T41" s="138">
        <v>0.10205463786651785</v>
      </c>
      <c r="U41" s="138">
        <v>1.1976532787010676</v>
      </c>
      <c r="V41" s="138">
        <v>2.5516774950512762</v>
      </c>
      <c r="W41" s="138">
        <v>7.9385128471099033</v>
      </c>
      <c r="X41" s="138">
        <v>1.8204900552776002</v>
      </c>
      <c r="Y41" s="138">
        <v>2.9134580021625824</v>
      </c>
      <c r="Z41" s="138">
        <v>1.2752240894552755</v>
      </c>
      <c r="AA41" s="138">
        <v>1.0450138385729371</v>
      </c>
      <c r="AB41" s="138">
        <v>7.0541859854683953</v>
      </c>
      <c r="AC41" s="138">
        <v>1.1459095761739809E-2</v>
      </c>
      <c r="AD41" s="138">
        <v>1.6955177606371408</v>
      </c>
      <c r="AE41" s="55"/>
      <c r="AF41" s="147">
        <v>41936.693165475168</v>
      </c>
      <c r="AG41" s="147">
        <v>9973.4091523242932</v>
      </c>
      <c r="AH41" s="147">
        <v>19464.850248148803</v>
      </c>
      <c r="AI41" s="147">
        <v>1055.11641745975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9.0106341220802535E-2</v>
      </c>
      <c r="F43" s="138">
        <v>9.0106341220802539E-3</v>
      </c>
      <c r="G43" s="138">
        <v>2.5964607213937098E-2</v>
      </c>
      <c r="H43" s="138" t="s">
        <v>442</v>
      </c>
      <c r="I43" s="138">
        <v>1.486754630143242E-2</v>
      </c>
      <c r="J43" s="138">
        <v>0</v>
      </c>
      <c r="K43" s="138">
        <v>1.486754630143242E-2</v>
      </c>
      <c r="L43" s="138">
        <v>1.9372863362472542E-2</v>
      </c>
      <c r="M43" s="138">
        <v>3.6042536488321016E-2</v>
      </c>
      <c r="N43" s="138">
        <v>1.4417014595328405E-2</v>
      </c>
      <c r="O43" s="138">
        <v>2.7031902366240763E-4</v>
      </c>
      <c r="P43" s="138">
        <v>9.0106341220802543E-5</v>
      </c>
      <c r="Q43" s="138">
        <v>9.0106341220802532E-4</v>
      </c>
      <c r="R43" s="138">
        <v>1.1533611676262726E-2</v>
      </c>
      <c r="S43" s="138">
        <v>6.4876565678977831E-3</v>
      </c>
      <c r="T43" s="138">
        <v>0.23427648717408658</v>
      </c>
      <c r="U43" s="138">
        <v>9.0106341220802543E-5</v>
      </c>
      <c r="V43" s="138">
        <v>7.2085072976642026E-3</v>
      </c>
      <c r="W43" s="138">
        <v>5.4063804732481522E-3</v>
      </c>
      <c r="X43" s="138">
        <v>1.712020483195248E-3</v>
      </c>
      <c r="Y43" s="138">
        <v>1.3515951183120382E-2</v>
      </c>
      <c r="Z43" s="138">
        <v>1.5318078007536431E-3</v>
      </c>
      <c r="AA43" s="138">
        <v>1.351595118312038E-3</v>
      </c>
      <c r="AB43" s="138">
        <v>1.8111374585381309E-2</v>
      </c>
      <c r="AC43" s="138">
        <v>1.9823395068576557E-4</v>
      </c>
      <c r="AD43" s="138">
        <v>1.1713824358704331E-7</v>
      </c>
      <c r="AE43" s="55"/>
      <c r="AF43" s="147">
        <v>901.0634122080254</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1.8226628083362657</v>
      </c>
      <c r="F44" s="138">
        <v>0.15319207120119727</v>
      </c>
      <c r="G44" s="138">
        <v>2.1720392573197377E-3</v>
      </c>
      <c r="H44" s="138">
        <v>1.4980183197706967E-3</v>
      </c>
      <c r="I44" s="138">
        <v>6.4708410763204702E-2</v>
      </c>
      <c r="J44" s="138">
        <v>0</v>
      </c>
      <c r="K44" s="138">
        <v>6.4708410763204702E-2</v>
      </c>
      <c r="L44" s="138">
        <v>6.4708410763204702E-2</v>
      </c>
      <c r="M44" s="138">
        <v>1.2588269528328895</v>
      </c>
      <c r="N44" s="138" t="s">
        <v>442</v>
      </c>
      <c r="O44" s="138">
        <v>1.872522899713371E-3</v>
      </c>
      <c r="P44" s="138" t="s">
        <v>442</v>
      </c>
      <c r="Q44" s="138" t="s">
        <v>442</v>
      </c>
      <c r="R44" s="138">
        <v>9.3626144985668545E-3</v>
      </c>
      <c r="S44" s="138">
        <v>0.31832889295127303</v>
      </c>
      <c r="T44" s="138">
        <v>1.3107660297993597E-2</v>
      </c>
      <c r="U44" s="138">
        <v>1.872522899713371E-3</v>
      </c>
      <c r="V44" s="138">
        <v>0.18725228997133708</v>
      </c>
      <c r="W44" s="138" t="s">
        <v>442</v>
      </c>
      <c r="X44" s="138">
        <v>5.6175686991401129E-3</v>
      </c>
      <c r="Y44" s="138">
        <v>9.3626144985668545E-3</v>
      </c>
      <c r="Z44" s="138" t="s">
        <v>442</v>
      </c>
      <c r="AA44" s="138" t="s">
        <v>442</v>
      </c>
      <c r="AB44" s="138">
        <v>1.4980183197706966E-2</v>
      </c>
      <c r="AC44" s="138" t="s">
        <v>429</v>
      </c>
      <c r="AD44" s="138" t="s">
        <v>429</v>
      </c>
      <c r="AE44" s="55"/>
      <c r="AF44" s="147">
        <v>8109.5707098722278</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1.4230357565511411</v>
      </c>
      <c r="F45" s="138">
        <v>3.4491863905325444E-2</v>
      </c>
      <c r="G45" s="138">
        <v>2.2862259398640129E-4</v>
      </c>
      <c r="H45" s="138" t="s">
        <v>442</v>
      </c>
      <c r="I45" s="138">
        <v>2.1089311073541839E-2</v>
      </c>
      <c r="J45" s="138">
        <v>2.1089311073541839E-2</v>
      </c>
      <c r="K45" s="138">
        <v>2.1089311073541839E-2</v>
      </c>
      <c r="L45" s="138">
        <v>6.5376864327979711E-3</v>
      </c>
      <c r="M45" s="138">
        <v>7.5685004226542674E-2</v>
      </c>
      <c r="N45" s="138">
        <v>2.5622527472527476E-3</v>
      </c>
      <c r="O45" s="138">
        <v>1.9709636517328827E-4</v>
      </c>
      <c r="P45" s="138">
        <v>5.9128909551986475E-4</v>
      </c>
      <c r="Q45" s="138">
        <v>7.8838546069315307E-4</v>
      </c>
      <c r="R45" s="138">
        <v>9.8548182586644128E-4</v>
      </c>
      <c r="S45" s="138">
        <v>1.7344480135249366E-2</v>
      </c>
      <c r="T45" s="138">
        <v>1.9709636517328825E-2</v>
      </c>
      <c r="U45" s="138">
        <v>1.9709636517328826E-3</v>
      </c>
      <c r="V45" s="138">
        <v>2.3651563820794589E-2</v>
      </c>
      <c r="W45" s="138">
        <v>2.5622527472527476E-3</v>
      </c>
      <c r="X45" s="138">
        <v>3.9419273034657657E-5</v>
      </c>
      <c r="Y45" s="138">
        <v>1.9709636517328827E-4</v>
      </c>
      <c r="Z45" s="138">
        <v>1.9709636517328827E-4</v>
      </c>
      <c r="AA45" s="138">
        <v>1.9709636517328829E-5</v>
      </c>
      <c r="AB45" s="138">
        <v>4.5332163989856303E-4</v>
      </c>
      <c r="AC45" s="138">
        <v>1.5767709213863061E-3</v>
      </c>
      <c r="AD45" s="138">
        <v>7.489661876584954E-4</v>
      </c>
      <c r="AE45" s="55"/>
      <c r="AF45" s="147">
        <v>853.59004703026199</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1.4211877334972974E-3</v>
      </c>
      <c r="J48" s="138">
        <v>1.4211877334972972E-2</v>
      </c>
      <c r="K48" s="138">
        <v>3.5529693337432437E-2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1.356063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2.7778124137636748</v>
      </c>
      <c r="AL52" s="45" t="s">
        <v>132</v>
      </c>
    </row>
    <row r="53" spans="1:38" s="2" customFormat="1" ht="26.25" customHeight="1" thickBot="1" x14ac:dyDescent="0.25">
      <c r="A53" s="65" t="s">
        <v>119</v>
      </c>
      <c r="B53" s="69" t="s">
        <v>133</v>
      </c>
      <c r="C53" s="71" t="s">
        <v>134</v>
      </c>
      <c r="D53" s="68"/>
      <c r="E53" s="138" t="s">
        <v>428</v>
      </c>
      <c r="F53" s="138">
        <v>1.0201142878180538</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0.69811925702253297</v>
      </c>
      <c r="AL53" s="45" t="s">
        <v>135</v>
      </c>
    </row>
    <row r="54" spans="1:38" s="2" customFormat="1" ht="37.5" customHeight="1" thickBot="1" x14ac:dyDescent="0.25">
      <c r="A54" s="65" t="s">
        <v>119</v>
      </c>
      <c r="B54" s="69" t="s">
        <v>136</v>
      </c>
      <c r="C54" s="71" t="s">
        <v>137</v>
      </c>
      <c r="D54" s="68"/>
      <c r="E54" s="138" t="s">
        <v>428</v>
      </c>
      <c r="F54" s="138">
        <v>0.4344116316364785</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173367.1622490162</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0.43851114483539999</v>
      </c>
      <c r="J57" s="138">
        <v>0.78932006070371996</v>
      </c>
      <c r="K57" s="138">
        <v>0.87702228967079998</v>
      </c>
      <c r="L57" s="138">
        <v>1.3155334345061999E-2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3373.1626525800002</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3.8140467429660001E-3</v>
      </c>
      <c r="J58" s="138">
        <v>2.542697828644E-2</v>
      </c>
      <c r="K58" s="138">
        <v>5.0853956572879999E-2</v>
      </c>
      <c r="L58" s="138">
        <v>1.75446150176436E-5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127.13489143220001</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1.3806332000000001E-2</v>
      </c>
      <c r="J60" s="138">
        <v>0.13026077199999997</v>
      </c>
      <c r="K60" s="138">
        <v>0.296198764</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54.635443999999993</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9.0111359293275226E-2</v>
      </c>
      <c r="J61" s="138">
        <v>0.90111359293275217</v>
      </c>
      <c r="K61" s="138">
        <v>3.00792399396805</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6814917.4735537888</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3.2339999999999997E-8</v>
      </c>
      <c r="J62" s="138">
        <v>3.234E-7</v>
      </c>
      <c r="K62" s="138">
        <v>6.4679999999999999E-7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53.9</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1.4E-2</v>
      </c>
      <c r="X63" s="138">
        <v>1.1051999999999999E-2</v>
      </c>
      <c r="Y63" s="138" t="s">
        <v>428</v>
      </c>
      <c r="Z63" s="138">
        <v>1.838E-3</v>
      </c>
      <c r="AA63" s="138" t="s">
        <v>428</v>
      </c>
      <c r="AB63" s="138">
        <v>1.2889999999999999E-2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7">
        <v>0</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4.5434400000000002E-3</v>
      </c>
      <c r="J71" s="138">
        <v>3.6347520000000001E-2</v>
      </c>
      <c r="K71" s="138">
        <v>0.11358599999999999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1.1999999999999999E-4</v>
      </c>
      <c r="O73" s="138">
        <v>5.0000000000000002E-5</v>
      </c>
      <c r="P73" s="138" t="s">
        <v>428</v>
      </c>
      <c r="Q73" s="138" t="s">
        <v>430</v>
      </c>
      <c r="R73" s="138" t="s">
        <v>430</v>
      </c>
      <c r="S73" s="138" t="s">
        <v>428</v>
      </c>
      <c r="T73" s="138" t="s">
        <v>430</v>
      </c>
      <c r="U73" s="138" t="s">
        <v>428</v>
      </c>
      <c r="V73" s="138">
        <v>0</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430</v>
      </c>
      <c r="J80" s="138" t="s">
        <v>428</v>
      </c>
      <c r="K80" s="138" t="s">
        <v>428</v>
      </c>
      <c r="L80" s="138" t="s">
        <v>428</v>
      </c>
      <c r="M80" s="138" t="s">
        <v>428</v>
      </c>
      <c r="N80" s="138">
        <v>7.2199999999999999E-4</v>
      </c>
      <c r="O80" s="138" t="s">
        <v>428</v>
      </c>
      <c r="P80" s="138" t="s">
        <v>428</v>
      </c>
      <c r="Q80" s="138" t="s">
        <v>428</v>
      </c>
      <c r="R80" s="138" t="s">
        <v>428</v>
      </c>
      <c r="S80" s="138" t="s">
        <v>428</v>
      </c>
      <c r="T80" s="138" t="s">
        <v>428</v>
      </c>
      <c r="U80" s="138" t="s">
        <v>428</v>
      </c>
      <c r="V80" s="138">
        <v>0</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11.941697600000001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5281.6</v>
      </c>
      <c r="AL82" s="45" t="s">
        <v>219</v>
      </c>
    </row>
    <row r="83" spans="1:38" s="2" customFormat="1" ht="26.25" customHeight="1" thickBot="1" x14ac:dyDescent="0.25">
      <c r="A83" s="65" t="s">
        <v>53</v>
      </c>
      <c r="B83" s="76" t="s">
        <v>211</v>
      </c>
      <c r="C83" s="77" t="s">
        <v>212</v>
      </c>
      <c r="D83" s="67"/>
      <c r="E83" s="138" t="s">
        <v>442</v>
      </c>
      <c r="F83" s="138">
        <v>3.2000000000000001E-2</v>
      </c>
      <c r="G83" s="138" t="s">
        <v>442</v>
      </c>
      <c r="H83" s="138" t="s">
        <v>428</v>
      </c>
      <c r="I83" s="138">
        <v>0.2</v>
      </c>
      <c r="J83" s="138">
        <v>4</v>
      </c>
      <c r="K83" s="138">
        <v>30</v>
      </c>
      <c r="L83" s="138">
        <v>1.14E-2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442</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2.1048775293342872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0.69462301740048538</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1.5100500378271422</v>
      </c>
      <c r="AL86" s="45" t="s">
        <v>219</v>
      </c>
    </row>
    <row r="87" spans="1:38" s="2" customFormat="1" ht="26.25" customHeight="1" thickBot="1" x14ac:dyDescent="0.25">
      <c r="A87" s="65" t="s">
        <v>208</v>
      </c>
      <c r="B87" s="71" t="s">
        <v>220</v>
      </c>
      <c r="C87" s="75" t="s">
        <v>221</v>
      </c>
      <c r="D87" s="67"/>
      <c r="E87" s="138" t="s">
        <v>428</v>
      </c>
      <c r="F87" s="138">
        <v>4.8158668571625568E-2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7.6949962172857794E-2</v>
      </c>
      <c r="AL87" s="45" t="s">
        <v>219</v>
      </c>
    </row>
    <row r="88" spans="1:38" s="2" customFormat="1" ht="26.25" customHeight="1" thickBot="1" x14ac:dyDescent="0.25">
      <c r="A88" s="65" t="s">
        <v>208</v>
      </c>
      <c r="B88" s="71" t="s">
        <v>222</v>
      </c>
      <c r="C88" s="75" t="s">
        <v>223</v>
      </c>
      <c r="D88" s="67"/>
      <c r="E88" s="138" t="s">
        <v>442</v>
      </c>
      <c r="F88" s="138">
        <v>0.55987838663809542</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0.23252999999999999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2.2595257739506214</v>
      </c>
      <c r="G90" s="138" t="s">
        <v>428</v>
      </c>
      <c r="H90" s="138" t="s">
        <v>428</v>
      </c>
      <c r="I90" s="138">
        <v>5.8380000000000001E-2</v>
      </c>
      <c r="J90" s="138">
        <v>8.7569999999999995E-2</v>
      </c>
      <c r="K90" s="138">
        <v>0.10703000000000001</v>
      </c>
      <c r="L90" s="138" t="s">
        <v>428</v>
      </c>
      <c r="M90" s="138" t="s">
        <v>428</v>
      </c>
      <c r="N90" s="138">
        <v>2.8997703354443353E-4</v>
      </c>
      <c r="O90" s="138">
        <v>3.9828170872367959E-2</v>
      </c>
      <c r="P90" s="138" t="s">
        <v>430</v>
      </c>
      <c r="Q90" s="138" t="s">
        <v>430</v>
      </c>
      <c r="R90" s="138">
        <v>0.16769756156786503</v>
      </c>
      <c r="S90" s="138">
        <v>6.7952449426978667</v>
      </c>
      <c r="T90" s="138">
        <v>0.27853516866662598</v>
      </c>
      <c r="U90" s="138">
        <v>3.9653485912401448E-2</v>
      </c>
      <c r="V90" s="138">
        <v>3.9321584488464998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97.3</v>
      </c>
      <c r="AL90" s="148" t="s">
        <v>439</v>
      </c>
    </row>
    <row r="91" spans="1:38" s="2" customFormat="1" ht="26.25" customHeight="1" thickBot="1" x14ac:dyDescent="0.25">
      <c r="A91" s="65" t="s">
        <v>208</v>
      </c>
      <c r="B91" s="69" t="s">
        <v>404</v>
      </c>
      <c r="C91" s="71" t="s">
        <v>228</v>
      </c>
      <c r="D91" s="67"/>
      <c r="E91" s="138">
        <v>4.4868421559999998E-3</v>
      </c>
      <c r="F91" s="138">
        <v>1.2031869739999999E-2</v>
      </c>
      <c r="G91" s="138">
        <v>1.4147371200000001E-4</v>
      </c>
      <c r="H91" s="138">
        <v>1.0316582525E-2</v>
      </c>
      <c r="I91" s="138">
        <v>6.9553094964000001E-2</v>
      </c>
      <c r="J91" s="138">
        <v>7.1800746852000011E-2</v>
      </c>
      <c r="K91" s="138">
        <v>7.2264986747999999E-2</v>
      </c>
      <c r="L91" s="138">
        <v>2.6847973799999997E-2</v>
      </c>
      <c r="M91" s="138">
        <v>0.13730933089</v>
      </c>
      <c r="N91" s="138">
        <v>3.6726950400000007E-2</v>
      </c>
      <c r="O91" s="138">
        <v>1.3493318388000001E-2</v>
      </c>
      <c r="P91" s="138">
        <v>2.6701991999999999E-6</v>
      </c>
      <c r="Q91" s="138">
        <v>6.2304648000000004E-5</v>
      </c>
      <c r="R91" s="138">
        <v>7.3079135999999992E-4</v>
      </c>
      <c r="S91" s="138">
        <v>3.4223433299999995E-2</v>
      </c>
      <c r="T91" s="138">
        <v>8.1173614500000008E-3</v>
      </c>
      <c r="U91" s="138" t="s">
        <v>442</v>
      </c>
      <c r="V91" s="138">
        <v>1.8891849449999998E-2</v>
      </c>
      <c r="W91" s="138">
        <v>2.4859235000000007E-4</v>
      </c>
      <c r="X91" s="138">
        <v>6.3717597585000001E-3</v>
      </c>
      <c r="Y91" s="138">
        <v>3.1888054074999997E-3</v>
      </c>
      <c r="Z91" s="138">
        <v>3.1888054074999997E-3</v>
      </c>
      <c r="AA91" s="138">
        <v>3.1888054074999997E-3</v>
      </c>
      <c r="AB91" s="138">
        <v>1.5938175980999999E-2</v>
      </c>
      <c r="AC91" s="138" t="s">
        <v>442</v>
      </c>
      <c r="AD91" s="138" t="s">
        <v>442</v>
      </c>
      <c r="AE91" s="55"/>
      <c r="AF91" s="147" t="s">
        <v>428</v>
      </c>
      <c r="AG91" s="147" t="s">
        <v>428</v>
      </c>
      <c r="AH91" s="147" t="s">
        <v>428</v>
      </c>
      <c r="AI91" s="147" t="s">
        <v>428</v>
      </c>
      <c r="AJ91" s="147" t="s">
        <v>428</v>
      </c>
      <c r="AK91" s="147">
        <v>2485.9234999999999</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33.686849994461724</v>
      </c>
      <c r="G93" s="138" t="s">
        <v>428</v>
      </c>
      <c r="H93" s="138" t="s">
        <v>428</v>
      </c>
      <c r="I93" s="138" t="s">
        <v>428</v>
      </c>
      <c r="J93" s="138" t="s">
        <v>430</v>
      </c>
      <c r="K93" s="138" t="s">
        <v>428</v>
      </c>
      <c r="L93" s="138" t="s">
        <v>430</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428</v>
      </c>
      <c r="I94" s="138" t="s">
        <v>428</v>
      </c>
      <c r="J94" s="138" t="s">
        <v>430</v>
      </c>
      <c r="K94" s="138" t="s">
        <v>430</v>
      </c>
      <c r="L94" s="138" t="s">
        <v>428</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442</v>
      </c>
      <c r="I95" s="138" t="s">
        <v>442</v>
      </c>
      <c r="J95" s="138" t="s">
        <v>430</v>
      </c>
      <c r="K95" s="138" t="s">
        <v>430</v>
      </c>
      <c r="L95" s="138" t="s">
        <v>442</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442</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430</v>
      </c>
      <c r="I98" s="138" t="s">
        <v>430</v>
      </c>
      <c r="J98" s="138" t="s">
        <v>428</v>
      </c>
      <c r="K98" s="138" t="s">
        <v>428</v>
      </c>
      <c r="L98" s="138" t="s">
        <v>430</v>
      </c>
      <c r="M98" s="138" t="s">
        <v>428</v>
      </c>
      <c r="N98" s="138" t="s">
        <v>428</v>
      </c>
      <c r="O98" s="138" t="s">
        <v>428</v>
      </c>
      <c r="P98" s="138" t="s">
        <v>428</v>
      </c>
      <c r="Q98" s="138" t="s">
        <v>428</v>
      </c>
      <c r="R98" s="138" t="s">
        <v>428</v>
      </c>
      <c r="S98" s="138" t="s">
        <v>428</v>
      </c>
      <c r="T98" s="138" t="s">
        <v>428</v>
      </c>
      <c r="U98" s="138" t="s">
        <v>428</v>
      </c>
      <c r="V98" s="138" t="s">
        <v>428</v>
      </c>
      <c r="W98" s="167">
        <v>1.1111362705674E-8</v>
      </c>
      <c r="X98" s="138" t="s">
        <v>428</v>
      </c>
      <c r="Y98" s="138" t="s">
        <v>428</v>
      </c>
      <c r="Z98" s="138" t="s">
        <v>428</v>
      </c>
      <c r="AA98" s="138" t="s">
        <v>428</v>
      </c>
      <c r="AB98" s="138" t="s">
        <v>428</v>
      </c>
      <c r="AC98" s="138" t="s">
        <v>428</v>
      </c>
      <c r="AD98" s="138">
        <v>1.3307021204400001E-4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5.1159261528844077E-2</v>
      </c>
      <c r="F99" s="138">
        <v>11.410281118102898</v>
      </c>
      <c r="G99" s="138" t="s">
        <v>428</v>
      </c>
      <c r="H99" s="138">
        <v>15.647191621972025</v>
      </c>
      <c r="I99" s="138">
        <v>0.27767800304250023</v>
      </c>
      <c r="J99" s="138">
        <v>0.42630734420006716</v>
      </c>
      <c r="K99" s="138">
        <v>0.81008951988124556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1578.75</v>
      </c>
      <c r="AL99" s="45" t="s">
        <v>245</v>
      </c>
    </row>
    <row r="100" spans="1:38" s="2" customFormat="1" ht="26.25" customHeight="1" thickBot="1" x14ac:dyDescent="0.25">
      <c r="A100" s="65" t="s">
        <v>243</v>
      </c>
      <c r="B100" s="65" t="s">
        <v>246</v>
      </c>
      <c r="C100" s="66" t="s">
        <v>408</v>
      </c>
      <c r="D100" s="79"/>
      <c r="E100" s="138">
        <v>0.49867254927060883</v>
      </c>
      <c r="F100" s="138">
        <v>21.814782986056219</v>
      </c>
      <c r="G100" s="138" t="s">
        <v>428</v>
      </c>
      <c r="H100" s="138">
        <v>30.234393044786231</v>
      </c>
      <c r="I100" s="138">
        <v>0.40897581723124893</v>
      </c>
      <c r="J100" s="138">
        <v>0.62377331042177775</v>
      </c>
      <c r="K100" s="138">
        <v>0.9922232985287146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5659.41</v>
      </c>
      <c r="AL100" s="45" t="s">
        <v>245</v>
      </c>
    </row>
    <row r="101" spans="1:38" s="2" customFormat="1" ht="26.25" customHeight="1" thickBot="1" x14ac:dyDescent="0.25">
      <c r="A101" s="65" t="s">
        <v>243</v>
      </c>
      <c r="B101" s="65" t="s">
        <v>247</v>
      </c>
      <c r="C101" s="66" t="s">
        <v>248</v>
      </c>
      <c r="D101" s="79"/>
      <c r="E101" s="138">
        <v>5.0464441087099875E-2</v>
      </c>
      <c r="F101" s="138">
        <v>0.21082286464810315</v>
      </c>
      <c r="G101" s="138" t="s">
        <v>428</v>
      </c>
      <c r="H101" s="138">
        <v>1.0077821016236648</v>
      </c>
      <c r="I101" s="138">
        <v>8.3387080886341558E-3</v>
      </c>
      <c r="J101" s="138">
        <v>2.7468685468441927E-2</v>
      </c>
      <c r="K101" s="138">
        <v>6.867171367110482E-2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5452.3974470025114</v>
      </c>
      <c r="AL101" s="45" t="s">
        <v>245</v>
      </c>
    </row>
    <row r="102" spans="1:38" s="2" customFormat="1" ht="26.25" customHeight="1" thickBot="1" x14ac:dyDescent="0.25">
      <c r="A102" s="65" t="s">
        <v>243</v>
      </c>
      <c r="B102" s="65" t="s">
        <v>249</v>
      </c>
      <c r="C102" s="66" t="s">
        <v>386</v>
      </c>
      <c r="D102" s="79"/>
      <c r="E102" s="138">
        <v>2.2907045404714291E-3</v>
      </c>
      <c r="F102" s="138">
        <v>1.0208232444519767</v>
      </c>
      <c r="G102" s="138" t="s">
        <v>428</v>
      </c>
      <c r="H102" s="138">
        <v>4.5737817939704799</v>
      </c>
      <c r="I102" s="138">
        <v>8.0493000000000006E-3</v>
      </c>
      <c r="J102" s="138">
        <v>0.1828475</v>
      </c>
      <c r="K102" s="138">
        <v>1.2658104999999999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1534.45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1.0960512685218012E-3</v>
      </c>
      <c r="F104" s="138">
        <v>1.4613814908908398E-3</v>
      </c>
      <c r="G104" s="138" t="s">
        <v>428</v>
      </c>
      <c r="H104" s="138">
        <v>1.4999667102476339E-2</v>
      </c>
      <c r="I104" s="138">
        <v>1.6942104986301372E-5</v>
      </c>
      <c r="J104" s="138">
        <v>5.5809287013698622E-5</v>
      </c>
      <c r="K104" s="138">
        <v>1.3952321753424657E-4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9.1999999999999993</v>
      </c>
      <c r="AL104" s="45" t="s">
        <v>245</v>
      </c>
    </row>
    <row r="105" spans="1:38" s="2" customFormat="1" ht="26.25" customHeight="1" thickBot="1" x14ac:dyDescent="0.25">
      <c r="A105" s="65" t="s">
        <v>243</v>
      </c>
      <c r="B105" s="65" t="s">
        <v>254</v>
      </c>
      <c r="C105" s="66" t="s">
        <v>255</v>
      </c>
      <c r="D105" s="79"/>
      <c r="E105" s="138">
        <v>3.539975992680329E-2</v>
      </c>
      <c r="F105" s="138">
        <v>0.17899849254875755</v>
      </c>
      <c r="G105" s="138" t="s">
        <v>428</v>
      </c>
      <c r="H105" s="138">
        <v>0.8293712888379523</v>
      </c>
      <c r="I105" s="138">
        <v>6.7038904109589046E-3</v>
      </c>
      <c r="J105" s="138">
        <v>1.0534684931506846E-2</v>
      </c>
      <c r="K105" s="138">
        <v>2.2984767123287668E-2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97.1</v>
      </c>
      <c r="AL105" s="45" t="s">
        <v>245</v>
      </c>
    </row>
    <row r="106" spans="1:38" s="2" customFormat="1" ht="26.25" customHeight="1" thickBot="1" x14ac:dyDescent="0.25">
      <c r="A106" s="65" t="s">
        <v>243</v>
      </c>
      <c r="B106" s="65" t="s">
        <v>256</v>
      </c>
      <c r="C106" s="66" t="s">
        <v>257</v>
      </c>
      <c r="D106" s="79"/>
      <c r="E106" s="138">
        <v>2.7839901075287668E-3</v>
      </c>
      <c r="F106" s="138">
        <v>1.1258622759306424E-2</v>
      </c>
      <c r="G106" s="138" t="s">
        <v>428</v>
      </c>
      <c r="H106" s="138">
        <v>6.5225342442082182E-2</v>
      </c>
      <c r="I106" s="138">
        <v>5.5232876712328757E-4</v>
      </c>
      <c r="J106" s="138">
        <v>8.8372602739726018E-4</v>
      </c>
      <c r="K106" s="138">
        <v>1.8779178082191778E-3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11.2</v>
      </c>
      <c r="AL106" s="45" t="s">
        <v>245</v>
      </c>
    </row>
    <row r="107" spans="1:38" s="2" customFormat="1" ht="26.25" customHeight="1" thickBot="1" x14ac:dyDescent="0.25">
      <c r="A107" s="65" t="s">
        <v>243</v>
      </c>
      <c r="B107" s="65" t="s">
        <v>258</v>
      </c>
      <c r="C107" s="66" t="s">
        <v>379</v>
      </c>
      <c r="D107" s="79"/>
      <c r="E107" s="138">
        <v>4.3070838419305278E-2</v>
      </c>
      <c r="F107" s="138">
        <v>0.63777383999999993</v>
      </c>
      <c r="G107" s="138" t="s">
        <v>428</v>
      </c>
      <c r="H107" s="138">
        <v>0.52527696420065773</v>
      </c>
      <c r="I107" s="138">
        <v>1.1595888E-2</v>
      </c>
      <c r="J107" s="138">
        <v>0.15461184</v>
      </c>
      <c r="K107" s="138">
        <v>0.73440623999999999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3865.2959999999998</v>
      </c>
      <c r="AL107" s="45" t="s">
        <v>245</v>
      </c>
    </row>
    <row r="108" spans="1:38" s="2" customFormat="1" ht="26.25" customHeight="1" thickBot="1" x14ac:dyDescent="0.25">
      <c r="A108" s="65" t="s">
        <v>243</v>
      </c>
      <c r="B108" s="65" t="s">
        <v>259</v>
      </c>
      <c r="C108" s="66" t="s">
        <v>380</v>
      </c>
      <c r="D108" s="79"/>
      <c r="E108" s="138">
        <v>8.6337675935066388E-2</v>
      </c>
      <c r="F108" s="138">
        <v>1.4472063215999997</v>
      </c>
      <c r="G108" s="138" t="s">
        <v>428</v>
      </c>
      <c r="H108" s="138">
        <v>1.8053935042118034</v>
      </c>
      <c r="I108" s="138">
        <v>2.680011706666666E-2</v>
      </c>
      <c r="J108" s="138">
        <v>0.26800117066666662</v>
      </c>
      <c r="K108" s="138">
        <v>0.53600234133333324</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13400.058533333331</v>
      </c>
      <c r="AL108" s="45" t="s">
        <v>245</v>
      </c>
    </row>
    <row r="109" spans="1:38" s="2" customFormat="1" ht="26.25" customHeight="1" thickBot="1" x14ac:dyDescent="0.25">
      <c r="A109" s="65" t="s">
        <v>243</v>
      </c>
      <c r="B109" s="65" t="s">
        <v>260</v>
      </c>
      <c r="C109" s="66" t="s">
        <v>381</v>
      </c>
      <c r="D109" s="79"/>
      <c r="E109" s="138">
        <v>3.8184334156799997E-2</v>
      </c>
      <c r="F109" s="138">
        <v>0.81313316099999988</v>
      </c>
      <c r="G109" s="138" t="s">
        <v>428</v>
      </c>
      <c r="H109" s="138">
        <v>1.0985339211264</v>
      </c>
      <c r="I109" s="138">
        <v>3.3256979999999992E-2</v>
      </c>
      <c r="J109" s="138">
        <v>0.18291338999999995</v>
      </c>
      <c r="K109" s="138">
        <v>0.18291338999999995</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1662.8489999999997</v>
      </c>
      <c r="AL109" s="45" t="s">
        <v>245</v>
      </c>
    </row>
    <row r="110" spans="1:38" s="2" customFormat="1" ht="26.25" customHeight="1" thickBot="1" x14ac:dyDescent="0.25">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25">
      <c r="A111" s="65" t="s">
        <v>243</v>
      </c>
      <c r="B111" s="65" t="s">
        <v>262</v>
      </c>
      <c r="C111" s="66" t="s">
        <v>376</v>
      </c>
      <c r="D111" s="79"/>
      <c r="E111" s="138">
        <v>7.2467429062484498E-5</v>
      </c>
      <c r="F111" s="138">
        <v>5.3999999999999998E-5</v>
      </c>
      <c r="G111" s="138" t="s">
        <v>428</v>
      </c>
      <c r="H111" s="138">
        <v>1.7373391979451126E-3</v>
      </c>
      <c r="I111" s="138" t="s">
        <v>430</v>
      </c>
      <c r="J111" s="138">
        <v>0</v>
      </c>
      <c r="K111" s="138">
        <v>0</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1.1999999999999997</v>
      </c>
      <c r="AL111" s="45" t="s">
        <v>245</v>
      </c>
    </row>
    <row r="112" spans="1:38" s="2" customFormat="1" ht="26.25" customHeight="1" thickBot="1" x14ac:dyDescent="0.25">
      <c r="A112" s="65" t="s">
        <v>263</v>
      </c>
      <c r="B112" s="65" t="s">
        <v>264</v>
      </c>
      <c r="C112" s="66" t="s">
        <v>265</v>
      </c>
      <c r="D112" s="67"/>
      <c r="E112" s="138">
        <v>10.794938737464109</v>
      </c>
      <c r="F112" s="138" t="s">
        <v>428</v>
      </c>
      <c r="G112" s="138" t="s">
        <v>428</v>
      </c>
      <c r="H112" s="138">
        <v>15.414023850000001</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280568000</v>
      </c>
      <c r="AL112" s="45" t="s">
        <v>418</v>
      </c>
    </row>
    <row r="113" spans="1:38" s="2" customFormat="1" ht="26.25" customHeight="1" thickBot="1" x14ac:dyDescent="0.25">
      <c r="A113" s="65" t="s">
        <v>263</v>
      </c>
      <c r="B113" s="80" t="s">
        <v>266</v>
      </c>
      <c r="C113" s="81" t="s">
        <v>267</v>
      </c>
      <c r="D113" s="67"/>
      <c r="E113" s="138">
        <v>6.7448036262377968</v>
      </c>
      <c r="F113" s="138" t="s">
        <v>429</v>
      </c>
      <c r="G113" s="138" t="s">
        <v>428</v>
      </c>
      <c r="H113" s="138">
        <v>31.465942947636851</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175302.15870876107</v>
      </c>
      <c r="AL113" s="148" t="s">
        <v>435</v>
      </c>
    </row>
    <row r="114" spans="1:38" s="2" customFormat="1" ht="26.25" customHeight="1" thickBot="1" x14ac:dyDescent="0.25">
      <c r="A114" s="65" t="s">
        <v>263</v>
      </c>
      <c r="B114" s="80" t="s">
        <v>268</v>
      </c>
      <c r="C114" s="81" t="s">
        <v>387</v>
      </c>
      <c r="D114" s="67"/>
      <c r="E114" s="138">
        <v>0.1134328875202863</v>
      </c>
      <c r="F114" s="138" t="s">
        <v>442</v>
      </c>
      <c r="G114" s="138" t="s">
        <v>428</v>
      </c>
      <c r="H114" s="138">
        <v>0.383266</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2948200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11.035396770764175</v>
      </c>
      <c r="F116" s="138" t="s">
        <v>429</v>
      </c>
      <c r="G116" s="138" t="s">
        <v>428</v>
      </c>
      <c r="H116" s="138">
        <v>12.755360022086096</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286817672.28881019</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4.2874734897422287E-2</v>
      </c>
      <c r="J119" s="138">
        <v>1.0638366224355569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1135.8599999999999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8.1192E-3</v>
      </c>
      <c r="J120" s="138">
        <v>5.0744999999999998E-2</v>
      </c>
      <c r="K120" s="138">
        <v>0.20297999999999999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2029.8</v>
      </c>
      <c r="AL120" s="148" t="s">
        <v>434</v>
      </c>
    </row>
    <row r="121" spans="1:38" s="2" customFormat="1" ht="26.25" customHeight="1" thickBot="1" x14ac:dyDescent="0.25">
      <c r="A121" s="65" t="s">
        <v>263</v>
      </c>
      <c r="B121" s="65" t="s">
        <v>279</v>
      </c>
      <c r="C121" s="71" t="s">
        <v>280</v>
      </c>
      <c r="D121" s="68"/>
      <c r="E121" s="138" t="s">
        <v>442</v>
      </c>
      <c r="F121" s="138">
        <v>4.6765583391779906</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2.1268446948403383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0.21379349530498143</v>
      </c>
      <c r="G125" s="138" t="s">
        <v>428</v>
      </c>
      <c r="H125" s="138" t="s">
        <v>428</v>
      </c>
      <c r="I125" s="138">
        <v>1.7176938240000001E-5</v>
      </c>
      <c r="J125" s="138">
        <v>1.1399240831999999E-4</v>
      </c>
      <c r="K125" s="138">
        <v>2.4099764864000001E-4</v>
      </c>
      <c r="L125" s="138" t="s">
        <v>442</v>
      </c>
      <c r="M125" s="138" t="s">
        <v>428</v>
      </c>
      <c r="N125" s="138" t="s">
        <v>428</v>
      </c>
      <c r="O125" s="138" t="s">
        <v>428</v>
      </c>
      <c r="P125" s="138">
        <v>2.1328560402132983E-2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520.51328000000001</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6.2170814853429901E-2</v>
      </c>
      <c r="I126" s="138" t="s">
        <v>442</v>
      </c>
      <c r="J126" s="138" t="s">
        <v>442</v>
      </c>
      <c r="K126" s="138" t="s">
        <v>442</v>
      </c>
      <c r="L126" s="138" t="s">
        <v>442</v>
      </c>
      <c r="M126" s="138">
        <v>0.14506523465800311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4.774189977129728E-2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1.0385670239999999E-2</v>
      </c>
      <c r="F129" s="138">
        <v>8.8337884800000002E-2</v>
      </c>
      <c r="G129" s="138">
        <v>5.6106494399999992E-4</v>
      </c>
      <c r="H129" s="138" t="s">
        <v>442</v>
      </c>
      <c r="I129" s="138">
        <v>4.7750207999999997E-5</v>
      </c>
      <c r="J129" s="138">
        <v>8.3562864000000001E-5</v>
      </c>
      <c r="K129" s="138">
        <v>1.1937552E-4</v>
      </c>
      <c r="L129" s="138">
        <v>1.67125728E-6</v>
      </c>
      <c r="M129" s="138">
        <v>8.3562863999999998E-4</v>
      </c>
      <c r="N129" s="138">
        <v>1.55188176E-2</v>
      </c>
      <c r="O129" s="138">
        <v>1.1937552E-3</v>
      </c>
      <c r="P129" s="138">
        <v>6.6850291200000001E-4</v>
      </c>
      <c r="Q129" s="138">
        <v>0.7034060396781866</v>
      </c>
      <c r="R129" s="138">
        <v>0.67977453755131378</v>
      </c>
      <c r="S129" s="138">
        <v>0.37504802071796617</v>
      </c>
      <c r="T129" s="138">
        <v>1.67125728E-3</v>
      </c>
      <c r="U129" s="138" t="s">
        <v>430</v>
      </c>
      <c r="V129" s="138" t="s">
        <v>442</v>
      </c>
      <c r="W129" s="138">
        <v>4.3220000000000003E-3</v>
      </c>
      <c r="X129" s="138">
        <v>1.7906327999999998E-6</v>
      </c>
      <c r="Y129" s="138">
        <v>7.7594088000000004E-6</v>
      </c>
      <c r="Z129" s="138">
        <v>7.7594088000000004E-6</v>
      </c>
      <c r="AA129" s="138" t="s">
        <v>442</v>
      </c>
      <c r="AB129" s="138">
        <v>1.7309450400000001E-5</v>
      </c>
      <c r="AC129" s="138">
        <v>5.9687759999999994E-3</v>
      </c>
      <c r="AD129" s="138">
        <v>9.1561023839999995E-3</v>
      </c>
      <c r="AE129" s="55"/>
      <c r="AF129" s="147" t="s">
        <v>428</v>
      </c>
      <c r="AG129" s="147" t="s">
        <v>428</v>
      </c>
      <c r="AH129" s="147" t="s">
        <v>428</v>
      </c>
      <c r="AI129" s="147" t="s">
        <v>428</v>
      </c>
      <c r="AJ129" s="147" t="s">
        <v>428</v>
      </c>
      <c r="AK129" s="147">
        <v>11.937552</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8.3085749999999986E-3</v>
      </c>
      <c r="F133" s="138">
        <v>1.3092299999999999E-4</v>
      </c>
      <c r="G133" s="138">
        <v>1.1380230000000002E-3</v>
      </c>
      <c r="H133" s="138" t="s">
        <v>442</v>
      </c>
      <c r="I133" s="138">
        <v>3.4946370000000002E-4</v>
      </c>
      <c r="J133" s="138">
        <v>3.4946370000000002E-4</v>
      </c>
      <c r="K133" s="138">
        <v>3.8833775999999994E-4</v>
      </c>
      <c r="L133" s="138" t="s">
        <v>442</v>
      </c>
      <c r="M133" s="138">
        <v>1.4099400000000002E-3</v>
      </c>
      <c r="N133" s="138">
        <v>3.0243213000000002E-4</v>
      </c>
      <c r="O133" s="138">
        <v>5.0657130000000002E-5</v>
      </c>
      <c r="P133" s="138">
        <v>1.500579E-2</v>
      </c>
      <c r="Q133" s="138">
        <v>1.3706630999999999E-4</v>
      </c>
      <c r="R133" s="138">
        <v>1.3656276000000001E-4</v>
      </c>
      <c r="S133" s="138">
        <v>1.2518252999999999E-4</v>
      </c>
      <c r="T133" s="138">
        <v>1.7453042999999999E-4</v>
      </c>
      <c r="U133" s="138">
        <v>1.9920438000000003E-4</v>
      </c>
      <c r="V133" s="138">
        <v>1.6125685199999999E-3</v>
      </c>
      <c r="W133" s="165">
        <v>2.7191699999999999E-4</v>
      </c>
      <c r="X133" s="170">
        <v>1.3293719999999998E-7</v>
      </c>
      <c r="Y133" s="170">
        <v>7.2611910000000006E-8</v>
      </c>
      <c r="Z133" s="170">
        <v>6.4857240000000007E-8</v>
      </c>
      <c r="AA133" s="170">
        <v>7.0396289999999997E-8</v>
      </c>
      <c r="AB133" s="170">
        <v>3.4080263999999998E-7</v>
      </c>
      <c r="AC133" s="170">
        <v>1.5106499999999999E-3</v>
      </c>
      <c r="AD133" s="170">
        <v>4.1291100000000001E-3</v>
      </c>
      <c r="AE133" s="55"/>
      <c r="AF133" s="147" t="s">
        <v>428</v>
      </c>
      <c r="AG133" s="147" t="s">
        <v>428</v>
      </c>
      <c r="AH133" s="147" t="s">
        <v>428</v>
      </c>
      <c r="AI133" s="147" t="s">
        <v>428</v>
      </c>
      <c r="AJ133" s="147" t="s">
        <v>428</v>
      </c>
      <c r="AK133" s="147">
        <v>10071</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8.2169999999999743E-2</v>
      </c>
      <c r="X135" s="138">
        <v>2.4514049999999922E-5</v>
      </c>
      <c r="Y135" s="138">
        <v>1.1092949999999965E-4</v>
      </c>
      <c r="Z135" s="138">
        <v>1.1092949999999965E-4</v>
      </c>
      <c r="AA135" s="138" t="s">
        <v>442</v>
      </c>
      <c r="AB135" s="138">
        <v>2.4637304999999924E-4</v>
      </c>
      <c r="AC135" s="138" t="s">
        <v>442</v>
      </c>
      <c r="AD135" s="138">
        <v>0.13968899999999956</v>
      </c>
      <c r="AE135" s="55"/>
      <c r="AF135" s="147" t="s">
        <v>428</v>
      </c>
      <c r="AG135" s="147" t="s">
        <v>428</v>
      </c>
      <c r="AH135" s="147" t="s">
        <v>428</v>
      </c>
      <c r="AI135" s="147" t="s">
        <v>428</v>
      </c>
      <c r="AJ135" s="147" t="s">
        <v>428</v>
      </c>
      <c r="AK135" s="147" t="s">
        <v>430</v>
      </c>
      <c r="AL135" s="148" t="s">
        <v>432</v>
      </c>
    </row>
    <row r="136" spans="1:38" s="2" customFormat="1" ht="26.25" customHeight="1" thickBot="1" x14ac:dyDescent="0.25">
      <c r="A136" s="65" t="s">
        <v>288</v>
      </c>
      <c r="B136" s="65" t="s">
        <v>313</v>
      </c>
      <c r="C136" s="66" t="s">
        <v>314</v>
      </c>
      <c r="D136" s="67"/>
      <c r="E136" s="138" t="s">
        <v>428</v>
      </c>
      <c r="F136" s="138">
        <v>5.618415325500001E-3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0.23594923000000001</v>
      </c>
      <c r="J139" s="138">
        <v>0.23594923000000001</v>
      </c>
      <c r="K139" s="138">
        <v>0.23594923000000001</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2.2788503415871029</v>
      </c>
      <c r="X139" s="165">
        <v>6.3596710247613092E-6</v>
      </c>
      <c r="Y139" s="138">
        <v>1.0069479122538739E-5</v>
      </c>
      <c r="Z139" s="138">
        <v>3.5508163221583978E-6</v>
      </c>
      <c r="AA139" s="138">
        <v>9.8949530742254376E-4</v>
      </c>
      <c r="AB139" s="138">
        <v>1.0094752738920023E-3</v>
      </c>
      <c r="AC139" s="138" t="s">
        <v>442</v>
      </c>
      <c r="AD139" s="138">
        <v>2.7028601855235559</v>
      </c>
      <c r="AE139" s="55"/>
      <c r="AF139" s="147" t="s">
        <v>428</v>
      </c>
      <c r="AG139" s="147" t="s">
        <v>428</v>
      </c>
      <c r="AH139" s="147" t="s">
        <v>428</v>
      </c>
      <c r="AI139" s="147" t="s">
        <v>428</v>
      </c>
      <c r="AJ139" s="147" t="s">
        <v>428</v>
      </c>
      <c r="AK139" s="147">
        <v>5.2003758539677571</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91.442291028176584</v>
      </c>
      <c r="F141" s="19">
        <f t="shared" ref="F141:AD141" si="0">SUM(F14:F140)</f>
        <v>111.16127779317054</v>
      </c>
      <c r="G141" s="19">
        <f>SUM(G14:G140)</f>
        <v>7.383258126553601</v>
      </c>
      <c r="H141" s="19">
        <f t="shared" si="0"/>
        <v>116.84432977641482</v>
      </c>
      <c r="I141" s="19">
        <f t="shared" si="0"/>
        <v>9.7576077136680368</v>
      </c>
      <c r="J141" s="19">
        <f t="shared" si="0"/>
        <v>18.324808658539045</v>
      </c>
      <c r="K141" s="19">
        <f t="shared" si="0"/>
        <v>50.357912255126109</v>
      </c>
      <c r="L141" s="19">
        <f t="shared" si="0"/>
        <v>1.5038898769866338</v>
      </c>
      <c r="M141" s="19">
        <f t="shared" si="0"/>
        <v>93.305110754380095</v>
      </c>
      <c r="N141" s="19">
        <f t="shared" si="0"/>
        <v>8.3263787429599461</v>
      </c>
      <c r="O141" s="19">
        <f t="shared" si="0"/>
        <v>0.2205802698155942</v>
      </c>
      <c r="P141" s="19">
        <f t="shared" si="0"/>
        <v>0.22568283698215172</v>
      </c>
      <c r="Q141" s="19">
        <f t="shared" si="0"/>
        <v>1.0778448563822804</v>
      </c>
      <c r="R141" s="19">
        <f>SUM(R14:R140)</f>
        <v>3.8406976730025035</v>
      </c>
      <c r="S141" s="19">
        <f t="shared" si="0"/>
        <v>58.631429547532747</v>
      </c>
      <c r="T141" s="19">
        <f t="shared" si="0"/>
        <v>4.1565357129899603</v>
      </c>
      <c r="U141" s="19">
        <f t="shared" si="0"/>
        <v>1.7802484351465244</v>
      </c>
      <c r="V141" s="19">
        <f t="shared" si="0"/>
        <v>28.366020878414822</v>
      </c>
      <c r="W141" s="19">
        <f t="shared" si="0"/>
        <v>11.611393217536111</v>
      </c>
      <c r="X141" s="19">
        <f t="shared" si="0"/>
        <v>1.9749430002770227</v>
      </c>
      <c r="Y141" s="19">
        <f t="shared" si="0"/>
        <v>3.2324151791710802</v>
      </c>
      <c r="Z141" s="19">
        <f t="shared" si="0"/>
        <v>1.4121555059396074</v>
      </c>
      <c r="AA141" s="19">
        <f t="shared" si="0"/>
        <v>1.1496454485756515</v>
      </c>
      <c r="AB141" s="19">
        <f t="shared" si="0"/>
        <v>7.7691591339633641</v>
      </c>
      <c r="AC141" s="19">
        <f t="shared" si="0"/>
        <v>2.4692726351496108</v>
      </c>
      <c r="AD141" s="19">
        <f t="shared" si="0"/>
        <v>4.9165945219394693</v>
      </c>
      <c r="AE141" s="56"/>
      <c r="AF141" s="145">
        <f>SUM(AF14:AF140)</f>
        <v>257412.89315327571</v>
      </c>
      <c r="AG141" s="145">
        <f t="shared" ref="AG141:AI141" si="1">SUM(AG14:AG140)</f>
        <v>26702.381927042457</v>
      </c>
      <c r="AH141" s="145">
        <f t="shared" si="1"/>
        <v>175847.97774859203</v>
      </c>
      <c r="AI141" s="145">
        <f t="shared" si="1"/>
        <v>20656.732184080411</v>
      </c>
      <c r="AJ141" s="145">
        <f>IF(SUM(AJ14:AJ140)=0, "NA",SUM(AJ14:AJ140))</f>
        <v>7052.5226663053036</v>
      </c>
      <c r="AK141" s="146" t="s">
        <v>428</v>
      </c>
      <c r="AL141" s="146" t="s">
        <v>428</v>
      </c>
    </row>
    <row r="142" spans="1:38" s="18" customFormat="1" ht="15" customHeight="1" thickBot="1" x14ac:dyDescent="0.3">
      <c r="A142" s="87"/>
      <c r="B142" s="46"/>
      <c r="C142" s="88"/>
      <c r="D142" s="89"/>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10.089798093973613</v>
      </c>
      <c r="F143" s="139">
        <v>0.97249428093159618</v>
      </c>
      <c r="G143" s="139">
        <v>1.7493464069704357E-2</v>
      </c>
      <c r="H143" s="139">
        <v>0.48781591192234519</v>
      </c>
      <c r="I143" s="139">
        <v>0.14413978410530398</v>
      </c>
      <c r="J143" s="139">
        <v>0.1441397841053042</v>
      </c>
      <c r="K143" s="139">
        <v>0.14413978410530501</v>
      </c>
      <c r="L143" s="139">
        <v>9.1499184411976672E-2</v>
      </c>
      <c r="M143" s="139">
        <v>15.351666331205216</v>
      </c>
      <c r="N143" s="139">
        <v>2.2861182433745854E-3</v>
      </c>
      <c r="O143" s="139">
        <v>2.0125092566878336E-4</v>
      </c>
      <c r="P143" s="139">
        <v>1.2193633843273247E-2</v>
      </c>
      <c r="Q143" s="139">
        <v>3.2939013711662447E-4</v>
      </c>
      <c r="R143" s="139">
        <v>1.3960712524492139E-2</v>
      </c>
      <c r="S143" s="139">
        <v>9.5631618238088516E-3</v>
      </c>
      <c r="T143" s="139">
        <v>1.9016794159892698E-3</v>
      </c>
      <c r="U143" s="139">
        <v>2.562784228956821E-4</v>
      </c>
      <c r="V143" s="139">
        <v>4.3936764694594496E-2</v>
      </c>
      <c r="W143" s="139">
        <v>0.3447984</v>
      </c>
      <c r="X143" s="139">
        <v>4.7176147962299998E-2</v>
      </c>
      <c r="Y143" s="139">
        <v>4.7806586977099996E-2</v>
      </c>
      <c r="Z143" s="139">
        <v>3.5280824246799999E-2</v>
      </c>
      <c r="AA143" s="139">
        <v>4.2648529747500004E-2</v>
      </c>
      <c r="AB143" s="139">
        <v>0.17291208893369997</v>
      </c>
      <c r="AC143" s="139">
        <v>3.447983E-4</v>
      </c>
      <c r="AD143" s="139">
        <v>6.9001199999999999E-5</v>
      </c>
      <c r="AF143" s="144">
        <v>80065.534594080687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6.9755449838967714</v>
      </c>
      <c r="F144" s="139">
        <v>0.19057321502275226</v>
      </c>
      <c r="G144" s="139">
        <v>7.4845066250003728E-3</v>
      </c>
      <c r="H144" s="139">
        <v>5.6966321189656763E-2</v>
      </c>
      <c r="I144" s="139">
        <v>7.4045891756872886E-2</v>
      </c>
      <c r="J144" s="139">
        <v>7.4045891756872859E-2</v>
      </c>
      <c r="K144" s="139">
        <v>7.4045891756872775E-2</v>
      </c>
      <c r="L144" s="139">
        <v>5.2117872441261807E-2</v>
      </c>
      <c r="M144" s="139">
        <v>0.54706117094681683</v>
      </c>
      <c r="N144" s="139">
        <v>2.9676691153345252E-4</v>
      </c>
      <c r="O144" s="139">
        <v>3.2553791207699365E-5</v>
      </c>
      <c r="P144" s="139">
        <v>3.4360392997384069E-3</v>
      </c>
      <c r="Q144" s="139">
        <v>6.4990281869176911E-5</v>
      </c>
      <c r="R144" s="139">
        <v>5.5016522540054531E-3</v>
      </c>
      <c r="S144" s="139">
        <v>3.6896661977191369E-3</v>
      </c>
      <c r="T144" s="139">
        <v>1.3197467302412461E-4</v>
      </c>
      <c r="U144" s="139">
        <v>6.4872981322955118E-5</v>
      </c>
      <c r="V144" s="139">
        <v>1.1673617621745267E-2</v>
      </c>
      <c r="W144" s="139">
        <v>0.1003778</v>
      </c>
      <c r="X144" s="139">
        <v>1.8002435087800001E-2</v>
      </c>
      <c r="Y144" s="139">
        <v>2.0000569202000003E-2</v>
      </c>
      <c r="Z144" s="139">
        <v>1.56235536846E-2</v>
      </c>
      <c r="AA144" s="139">
        <v>1.6669617713899999E-2</v>
      </c>
      <c r="AB144" s="139">
        <v>7.0296175688300003E-2</v>
      </c>
      <c r="AC144" s="139">
        <v>1.003777E-4</v>
      </c>
      <c r="AD144" s="139">
        <v>2.0094399999999999E-5</v>
      </c>
      <c r="AE144" s="58"/>
      <c r="AF144" s="144">
        <v>27692.950892029097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8.2141870191103283</v>
      </c>
      <c r="F145" s="139">
        <v>0.18695891350359409</v>
      </c>
      <c r="G145" s="139">
        <v>1.3073393278579109E-2</v>
      </c>
      <c r="H145" s="139">
        <v>3.4164337786629001E-2</v>
      </c>
      <c r="I145" s="139">
        <v>0.12564709062475551</v>
      </c>
      <c r="J145" s="139">
        <v>0.12564709062475538</v>
      </c>
      <c r="K145" s="139">
        <v>0.12564709062475549</v>
      </c>
      <c r="L145" s="139">
        <v>7.1947585011567811E-2</v>
      </c>
      <c r="M145" s="139">
        <v>2.822463332825111</v>
      </c>
      <c r="N145" s="139">
        <v>5.1464855514178523E-4</v>
      </c>
      <c r="O145" s="139">
        <v>5.6570038365940669E-5</v>
      </c>
      <c r="P145" s="139">
        <v>5.9920943164872903E-3</v>
      </c>
      <c r="Q145" s="139">
        <v>1.1310543872946199E-4</v>
      </c>
      <c r="R145" s="139">
        <v>9.6073117955397559E-3</v>
      </c>
      <c r="S145" s="139">
        <v>6.442645619274494E-3</v>
      </c>
      <c r="T145" s="139">
        <v>2.2679972350005291E-4</v>
      </c>
      <c r="U145" s="139">
        <v>1.1307080072704265E-4</v>
      </c>
      <c r="V145" s="139">
        <v>2.0351704990795097E-2</v>
      </c>
      <c r="W145" s="139">
        <v>7.4054000000000009E-2</v>
      </c>
      <c r="X145" s="139">
        <v>4.8050038556000001E-3</v>
      </c>
      <c r="Y145" s="139">
        <v>2.90969677903E-2</v>
      </c>
      <c r="Z145" s="139">
        <v>3.2513859420900001E-2</v>
      </c>
      <c r="AA145" s="139">
        <v>7.4744504416000002E-3</v>
      </c>
      <c r="AB145" s="139">
        <v>7.3890281508400005E-2</v>
      </c>
      <c r="AC145" s="139">
        <v>5.4043399999999998E-5</v>
      </c>
      <c r="AD145" s="139">
        <v>1.08293E-5</v>
      </c>
      <c r="AE145" s="58"/>
      <c r="AF145" s="144">
        <v>48338.803216137399</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1.742287110235136E-2</v>
      </c>
      <c r="F146" s="139">
        <v>0.12245729019982335</v>
      </c>
      <c r="G146" s="139">
        <v>4.4683231239580773E-5</v>
      </c>
      <c r="H146" s="139">
        <v>4.0198363820955808E-4</v>
      </c>
      <c r="I146" s="139">
        <v>3.2688129234582342E-3</v>
      </c>
      <c r="J146" s="139">
        <v>3.2688129234582351E-3</v>
      </c>
      <c r="K146" s="139">
        <v>3.2688129234582355E-3</v>
      </c>
      <c r="L146" s="139">
        <v>4.3620695620245664E-4</v>
      </c>
      <c r="M146" s="139">
        <v>0.61536843585952838</v>
      </c>
      <c r="N146" s="139">
        <v>1.7259848440905967E-5</v>
      </c>
      <c r="O146" s="139">
        <v>7.1153428554048139E-5</v>
      </c>
      <c r="P146" s="139">
        <v>5.966995384848889E-5</v>
      </c>
      <c r="Q146" s="139">
        <v>2.0575846154651335E-6</v>
      </c>
      <c r="R146" s="139">
        <v>3.3702698419664734E-4</v>
      </c>
      <c r="S146" s="139">
        <v>1.1936602115977926E-2</v>
      </c>
      <c r="T146" s="139">
        <v>5.0378766355712017E-4</v>
      </c>
      <c r="U146" s="139">
        <v>7.0847368442306579E-5</v>
      </c>
      <c r="V146" s="139">
        <v>7.1157474230032552E-3</v>
      </c>
      <c r="W146" s="139">
        <v>2.3490999999999998E-3</v>
      </c>
      <c r="X146" s="169">
        <v>6.3896609099999997E-5</v>
      </c>
      <c r="Y146" s="139">
        <v>7.6294609099999996E-5</v>
      </c>
      <c r="Z146" s="139">
        <v>5.0748397400000002E-5</v>
      </c>
      <c r="AA146" s="139">
        <v>8.3647113399999996E-5</v>
      </c>
      <c r="AB146" s="139">
        <v>2.7458672900000002E-4</v>
      </c>
      <c r="AC146" s="139">
        <v>2.3489000000000001E-6</v>
      </c>
      <c r="AD146" s="139">
        <v>7.9680000000000004E-7</v>
      </c>
      <c r="AE146" s="58"/>
      <c r="AF146" s="144">
        <v>300.96364308741965</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1.5745602028522026</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442</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0.75815802382489705</v>
      </c>
      <c r="J148" s="139">
        <v>1.4750963546102747</v>
      </c>
      <c r="K148" s="139">
        <v>1.8713566424086099</v>
      </c>
      <c r="L148" s="139">
        <v>0.16867379616469555</v>
      </c>
      <c r="M148" s="139" t="s">
        <v>428</v>
      </c>
      <c r="N148" s="139">
        <v>5.7952978443204382</v>
      </c>
      <c r="O148" s="139">
        <v>2.5204318151484717E-2</v>
      </c>
      <c r="P148" s="139" t="s">
        <v>428</v>
      </c>
      <c r="Q148" s="139">
        <v>6.6164805019619549E-2</v>
      </c>
      <c r="R148" s="139">
        <v>2.1649073269167891</v>
      </c>
      <c r="S148" s="139">
        <v>47.548140583495623</v>
      </c>
      <c r="T148" s="139">
        <v>0.33138275276315904</v>
      </c>
      <c r="U148" s="139">
        <v>3.7427132848172173E-2</v>
      </c>
      <c r="V148" s="139">
        <v>15.063072391515778</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58094.963760332917</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0.33540070518881815</v>
      </c>
      <c r="J149" s="139">
        <v>0.6211124170163298</v>
      </c>
      <c r="K149" s="139">
        <v>1.2422248340326596</v>
      </c>
      <c r="L149" s="139">
        <v>1.3167583240746196E-2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58094.963760332917</v>
      </c>
      <c r="AL149" s="47" t="s">
        <v>413</v>
      </c>
    </row>
    <row r="150" spans="1:38" s="2" customFormat="1" ht="15" customHeight="1" thickBot="1" x14ac:dyDescent="0.3">
      <c r="A150" s="99"/>
      <c r="B150" s="100"/>
      <c r="C150" s="100"/>
      <c r="D150" s="89"/>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52">
        <f>SUM(E$141, E$151, IF(AND(ISNUMBER(SEARCH($B$4,"AT|BE|CH|GB|IE|LT|LU|NL")),SUM(E$143:E$149)&gt;0),SUM(E$143:E$149)-SUM(E$27:E$33),0))</f>
        <v>89.875813543725869</v>
      </c>
      <c r="F152" s="13">
        <f t="shared" ref="F152:AD152" si="2">SUM(F$141, F$151, IF(AND(ISNUMBER(SEARCH($B$4,"AT|BE|CH|GB|IE|LT|LU|NL")),SUM(F$143:F$149)&gt;0),SUM(F$143:F$149)-SUM(F$27:F$33),0))</f>
        <v>111.11523410052089</v>
      </c>
      <c r="G152" s="13">
        <f t="shared" si="2"/>
        <v>7.3811192300032014</v>
      </c>
      <c r="H152" s="13">
        <f t="shared" si="2"/>
        <v>116.82932304096242</v>
      </c>
      <c r="I152" s="13">
        <f t="shared" si="2"/>
        <v>9.6810868938247161</v>
      </c>
      <c r="J152" s="13">
        <f t="shared" si="2"/>
        <v>18.197025754148775</v>
      </c>
      <c r="K152" s="13">
        <f t="shared" si="2"/>
        <v>50.178425384332542</v>
      </c>
      <c r="L152" s="13">
        <f t="shared" si="2"/>
        <v>1.4813358411197937</v>
      </c>
      <c r="M152" s="13">
        <f t="shared" si="2"/>
        <v>92.955742597318121</v>
      </c>
      <c r="N152" s="13">
        <f t="shared" si="2"/>
        <v>8.0287041132420782</v>
      </c>
      <c r="O152" s="13">
        <f t="shared" si="2"/>
        <v>0.21928050527733359</v>
      </c>
      <c r="P152" s="13">
        <f t="shared" si="2"/>
        <v>0.22468159623816952</v>
      </c>
      <c r="Q152" s="13">
        <f t="shared" si="2"/>
        <v>1.0744301005249741</v>
      </c>
      <c r="R152" s="13">
        <f t="shared" si="2"/>
        <v>3.7279031655439874</v>
      </c>
      <c r="S152" s="13">
        <f t="shared" si="2"/>
        <v>56.187251052393762</v>
      </c>
      <c r="T152" s="13">
        <f t="shared" si="2"/>
        <v>4.1394956178620896</v>
      </c>
      <c r="U152" s="13">
        <f t="shared" si="2"/>
        <v>1.7783296842838365</v>
      </c>
      <c r="V152" s="13">
        <f t="shared" si="2"/>
        <v>27.597409724458245</v>
      </c>
      <c r="W152" s="13">
        <f t="shared" si="2"/>
        <v>11.585282017536111</v>
      </c>
      <c r="X152" s="13">
        <f t="shared" si="2"/>
        <v>1.9708074689298227</v>
      </c>
      <c r="Y152" s="13">
        <f t="shared" si="2"/>
        <v>3.22660861567218</v>
      </c>
      <c r="Z152" s="13">
        <f t="shared" si="2"/>
        <v>1.4071084414739075</v>
      </c>
      <c r="AA152" s="13">
        <f>SUM(AA$141, AA$151, IF(AND(ISNUMBER(SEARCH($B$4,"AT|BE|CH|GB|IE|LT|LU|NL")),SUM(AA$143:AA$149)&gt;0),SUM(AA$143:AA$149)-SUM(AA$27:AA$33),0))</f>
        <v>1.1457811135134515</v>
      </c>
      <c r="AB152" s="13">
        <f t="shared" si="2"/>
        <v>7.7503056395893637</v>
      </c>
      <c r="AC152" s="13">
        <f t="shared" si="2"/>
        <v>2.4692477889496107</v>
      </c>
      <c r="AD152" s="13">
        <f t="shared" si="2"/>
        <v>4.916589547739469</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v>-27.582449999999998</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60.371138996939038</v>
      </c>
      <c r="F154" s="13">
        <f>SUM(F$141, F$153, -1 * IF(OR($B$6=2005,$B$6&gt;=2020),SUM(F$99:F$122),0), IF(AND(ISNUMBER(SEARCH($B$4,"AT|BE|CH|GB|IE|LT|LU|NL")),SUM(F$143:F$149)&gt;0),SUM(F$143:F$149)-SUM(F$27:F$33),0))</f>
        <v>41.081498514684753</v>
      </c>
      <c r="G154" s="13">
        <f>SUM(G$141, G$153, IF(AND(ISNUMBER(SEARCH($B$4,"AT|BE|CH|GB|IE|LT|LU|NL")),SUM(G$143:G$149)&gt;0),SUM(G$143:G$149)-SUM(G$27:G$33),0))</f>
        <v>7.3811192300032014</v>
      </c>
      <c r="H154" s="13">
        <f>SUM(H$141, H$153, IF(AND(ISNUMBER(SEARCH($B$4,"AT|BE|CH|GB|IE|LT|LU|NL")),SUM(H$143:H$149)&gt;0),SUM(H$143:H$149)-SUM(H$27:H$33),0))</f>
        <v>116.82932304096242</v>
      </c>
      <c r="I154" s="13">
        <f t="shared" ref="I154:AD154" si="3">SUM(I$141, I$153, IF(AND(ISNUMBER(SEARCH($B$4,"AT|BE|CH|GB|IE|LT|LU|NL")),SUM(I$143:I$149)&gt;0),SUM(I$143:I$149)-SUM(I$27:I$33),0))</f>
        <v>9.6810868938247161</v>
      </c>
      <c r="J154" s="13">
        <f t="shared" si="3"/>
        <v>18.197025754148775</v>
      </c>
      <c r="K154" s="13">
        <f t="shared" si="3"/>
        <v>50.178425384332542</v>
      </c>
      <c r="L154" s="13">
        <f t="shared" si="3"/>
        <v>1.4813358411197937</v>
      </c>
      <c r="M154" s="13">
        <f t="shared" si="3"/>
        <v>92.955742597318121</v>
      </c>
      <c r="N154" s="13">
        <f t="shared" si="3"/>
        <v>8.0287041132420782</v>
      </c>
      <c r="O154" s="13">
        <f t="shared" si="3"/>
        <v>0.21928050527733359</v>
      </c>
      <c r="P154" s="13">
        <f t="shared" si="3"/>
        <v>0.22468159623816952</v>
      </c>
      <c r="Q154" s="13">
        <f t="shared" si="3"/>
        <v>1.0744301005249741</v>
      </c>
      <c r="R154" s="13">
        <f t="shared" si="3"/>
        <v>3.7279031655439874</v>
      </c>
      <c r="S154" s="13">
        <f t="shared" si="3"/>
        <v>56.187251052393762</v>
      </c>
      <c r="T154" s="13">
        <f t="shared" si="3"/>
        <v>4.1394956178620896</v>
      </c>
      <c r="U154" s="13">
        <f t="shared" si="3"/>
        <v>1.7783296842838365</v>
      </c>
      <c r="V154" s="13">
        <f t="shared" si="3"/>
        <v>27.597409724458245</v>
      </c>
      <c r="W154" s="13">
        <f t="shared" si="3"/>
        <v>11.585282017536111</v>
      </c>
      <c r="X154" s="13">
        <f t="shared" si="3"/>
        <v>1.9708074689298227</v>
      </c>
      <c r="Y154" s="13">
        <f t="shared" si="3"/>
        <v>3.22660861567218</v>
      </c>
      <c r="Z154" s="13">
        <f t="shared" si="3"/>
        <v>1.4071084414739075</v>
      </c>
      <c r="AA154" s="13">
        <f>SUM(AA$141, AA$153, IF(AND(ISNUMBER(SEARCH($B$4,"AT|BE|CH|GB|IE|LT|LU|NL")),SUM(AA$143:AA$149)&gt;0),SUM(AA$143:AA$149)-SUM(AA$27:AA$33),0))</f>
        <v>1.1457811135134515</v>
      </c>
      <c r="AB154" s="13">
        <f t="shared" si="3"/>
        <v>7.7503056395893637</v>
      </c>
      <c r="AC154" s="13">
        <f t="shared" si="3"/>
        <v>2.4692477889496107</v>
      </c>
      <c r="AD154" s="13">
        <f t="shared" si="3"/>
        <v>4.916589547739469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12.845014538860887</v>
      </c>
      <c r="F157" s="141">
        <v>0.32489579191801554</v>
      </c>
      <c r="G157" s="141">
        <v>0.81086352127309191</v>
      </c>
      <c r="H157" s="141" t="s">
        <v>442</v>
      </c>
      <c r="I157" s="141">
        <v>0.1567129715319116</v>
      </c>
      <c r="J157" s="141">
        <v>0.1567129715319116</v>
      </c>
      <c r="K157" s="141">
        <v>0.1567129715319116</v>
      </c>
      <c r="L157" s="141">
        <v>7.5222226335317555E-2</v>
      </c>
      <c r="M157" s="141">
        <v>3.0675618570727665</v>
      </c>
      <c r="N157" s="141">
        <v>3.4055931400439523E-3</v>
      </c>
      <c r="O157" s="141">
        <v>2.5541948550329642E-4</v>
      </c>
      <c r="P157" s="141">
        <v>5.1083897100659276E-3</v>
      </c>
      <c r="Q157" s="141">
        <v>1.2770974275164819E-3</v>
      </c>
      <c r="R157" s="141">
        <v>8.5139828501098816E-3</v>
      </c>
      <c r="S157" s="141">
        <v>9.3653811351208684E-3</v>
      </c>
      <c r="T157" s="141">
        <v>3.4055931400439523E-4</v>
      </c>
      <c r="U157" s="141">
        <v>4.6826905675604342E-3</v>
      </c>
      <c r="V157" s="141">
        <v>1.2345275132659326</v>
      </c>
      <c r="W157" s="141" t="s">
        <v>442</v>
      </c>
      <c r="X157" s="141" t="s">
        <v>442</v>
      </c>
      <c r="Y157" s="141" t="s">
        <v>442</v>
      </c>
      <c r="Z157" s="141" t="s">
        <v>442</v>
      </c>
      <c r="AA157" s="141" t="s">
        <v>442</v>
      </c>
      <c r="AB157" s="141" t="s">
        <v>442</v>
      </c>
      <c r="AC157" s="141" t="s">
        <v>442</v>
      </c>
      <c r="AD157" s="141" t="s">
        <v>442</v>
      </c>
      <c r="AE157" s="58"/>
      <c r="AF157" s="142">
        <v>42569.914250549402</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7.3126772652000002E-2</v>
      </c>
      <c r="F158" s="141">
        <v>2.3392040048499999E-3</v>
      </c>
      <c r="G158" s="141">
        <v>3.8675252880000007E-3</v>
      </c>
      <c r="H158" s="141" t="s">
        <v>442</v>
      </c>
      <c r="I158" s="141">
        <v>4.8084021599999991E-4</v>
      </c>
      <c r="J158" s="141">
        <v>4.8084021599999991E-4</v>
      </c>
      <c r="K158" s="141">
        <v>4.8084021599999991E-4</v>
      </c>
      <c r="L158" s="141">
        <v>2.3080330367999995E-4</v>
      </c>
      <c r="M158" s="141">
        <v>2.5926871930000005E-2</v>
      </c>
      <c r="N158" s="141">
        <v>1.626016671036714E-5</v>
      </c>
      <c r="O158" s="141">
        <v>1.2195125032775355E-6</v>
      </c>
      <c r="P158" s="141">
        <v>2.439025006555071E-5</v>
      </c>
      <c r="Q158" s="141">
        <v>6.0975625163876775E-6</v>
      </c>
      <c r="R158" s="141">
        <v>4.0650416775917853E-5</v>
      </c>
      <c r="S158" s="141">
        <v>4.471545845350964E-5</v>
      </c>
      <c r="T158" s="141">
        <v>1.6260166710367142E-6</v>
      </c>
      <c r="U158" s="141">
        <v>2.235772922675482E-5</v>
      </c>
      <c r="V158" s="141">
        <v>5.8943104325080891E-3</v>
      </c>
      <c r="W158" s="141" t="s">
        <v>442</v>
      </c>
      <c r="X158" s="141" t="s">
        <v>442</v>
      </c>
      <c r="Y158" s="141" t="s">
        <v>442</v>
      </c>
      <c r="Z158" s="141" t="s">
        <v>442</v>
      </c>
      <c r="AA158" s="141" t="s">
        <v>442</v>
      </c>
      <c r="AB158" s="141" t="s">
        <v>442</v>
      </c>
      <c r="AC158" s="141" t="s">
        <v>442</v>
      </c>
      <c r="AD158" s="141" t="s">
        <v>442</v>
      </c>
      <c r="AE158" s="58"/>
      <c r="AF158" s="142">
        <v>203.25208387958926</v>
      </c>
      <c r="AG158" s="142" t="s">
        <v>428</v>
      </c>
      <c r="AH158" s="142" t="s">
        <v>428</v>
      </c>
      <c r="AI158" s="142" t="s">
        <v>428</v>
      </c>
      <c r="AJ158" s="142" t="s">
        <v>428</v>
      </c>
      <c r="AK158" s="142" t="s">
        <v>428</v>
      </c>
      <c r="AL158" s="52" t="s">
        <v>49</v>
      </c>
    </row>
    <row r="159" spans="1:38" s="1" customFormat="1" ht="26.25" customHeight="1" thickBot="1" x14ac:dyDescent="0.25">
      <c r="A159" s="52" t="s">
        <v>332</v>
      </c>
      <c r="B159" s="52" t="s">
        <v>333</v>
      </c>
      <c r="C159" s="103" t="s">
        <v>411</v>
      </c>
      <c r="D159" s="104"/>
      <c r="E159" s="141">
        <v>7.1644982238278896</v>
      </c>
      <c r="F159" s="141">
        <v>0.22589580029585804</v>
      </c>
      <c r="G159" s="141">
        <v>0.16108950135584341</v>
      </c>
      <c r="H159" s="141" t="s">
        <v>442</v>
      </c>
      <c r="I159" s="141">
        <v>0.11180800887554933</v>
      </c>
      <c r="J159" s="141">
        <v>0.13145633276892077</v>
      </c>
      <c r="K159" s="141">
        <v>0.13145633276892077</v>
      </c>
      <c r="L159" s="141">
        <v>4.0751463158365434E-2</v>
      </c>
      <c r="M159" s="141">
        <v>0.49567992750633988</v>
      </c>
      <c r="N159" s="141">
        <v>1.678083087912088E-2</v>
      </c>
      <c r="O159" s="141">
        <v>1.2908331445477602E-3</v>
      </c>
      <c r="P159" s="141">
        <v>3.8724994336432799E-3</v>
      </c>
      <c r="Q159" s="141">
        <v>5.1633325781910407E-3</v>
      </c>
      <c r="R159" s="141">
        <v>6.4541657227387998E-3</v>
      </c>
      <c r="S159" s="141">
        <v>0.11359331672020288</v>
      </c>
      <c r="T159" s="141">
        <v>0.129083314454776</v>
      </c>
      <c r="U159" s="141">
        <v>1.29083314454776E-2</v>
      </c>
      <c r="V159" s="141">
        <v>0.15489997734573119</v>
      </c>
      <c r="W159" s="163">
        <v>1.6780830879120884E-2</v>
      </c>
      <c r="X159" s="162">
        <v>2.5816662890955198E-4</v>
      </c>
      <c r="Y159" s="141">
        <v>1.2908331445477602E-3</v>
      </c>
      <c r="Z159" s="141">
        <v>1.2908331445477602E-3</v>
      </c>
      <c r="AA159" s="141">
        <v>1.2908331445477599E-4</v>
      </c>
      <c r="AB159" s="141">
        <v>2.9689162324598485E-3</v>
      </c>
      <c r="AC159" s="141" t="s">
        <v>442</v>
      </c>
      <c r="AD159" s="141">
        <v>4.905165949281488E-3</v>
      </c>
      <c r="AE159" s="58"/>
      <c r="AF159" s="142">
        <v>5590.3736408025461</v>
      </c>
      <c r="AG159" s="142" t="s">
        <v>428</v>
      </c>
      <c r="AH159" s="142" t="s">
        <v>428</v>
      </c>
      <c r="AI159" s="142" t="s">
        <v>428</v>
      </c>
      <c r="AJ159" s="142" t="s">
        <v>428</v>
      </c>
      <c r="AK159" s="142"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2" t="s">
        <v>442</v>
      </c>
      <c r="AG160" s="142" t="s">
        <v>428</v>
      </c>
      <c r="AH160" s="142" t="s">
        <v>428</v>
      </c>
      <c r="AI160" s="142" t="s">
        <v>428</v>
      </c>
      <c r="AJ160" s="142" t="s">
        <v>428</v>
      </c>
      <c r="AK160" s="142" t="s">
        <v>428</v>
      </c>
      <c r="AL160" s="52" t="s">
        <v>49</v>
      </c>
    </row>
    <row r="161" spans="1:38" s="2" customFormat="1" ht="26.25" customHeight="1" thickBot="1" x14ac:dyDescent="0.25">
      <c r="A161" s="53" t="s">
        <v>334</v>
      </c>
      <c r="B161" s="53" t="s">
        <v>337</v>
      </c>
      <c r="C161" s="105" t="s">
        <v>338</v>
      </c>
      <c r="D161" s="106"/>
      <c r="E161" s="106" t="s">
        <v>430</v>
      </c>
      <c r="F161" s="106"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1" t="s">
        <v>428</v>
      </c>
      <c r="AG161" s="141" t="s">
        <v>428</v>
      </c>
      <c r="AH161" s="141" t="s">
        <v>428</v>
      </c>
      <c r="AI161" s="141" t="s">
        <v>428</v>
      </c>
      <c r="AJ161" s="141" t="s">
        <v>428</v>
      </c>
      <c r="AK161" s="141" t="s">
        <v>428</v>
      </c>
      <c r="AL161" s="53" t="s">
        <v>412</v>
      </c>
    </row>
    <row r="162" spans="1:38" s="2" customFormat="1" ht="26.25" customHeight="1" thickBot="1" x14ac:dyDescent="0.25">
      <c r="A162" s="54" t="s">
        <v>339</v>
      </c>
      <c r="B162" s="54" t="s">
        <v>340</v>
      </c>
      <c r="C162" s="107" t="s">
        <v>341</v>
      </c>
      <c r="D162" s="108"/>
      <c r="E162" s="108" t="s">
        <v>430</v>
      </c>
      <c r="F162" s="108"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108"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168">
        <v>0.30189594005508441</v>
      </c>
      <c r="X163" s="22">
        <v>2.173650768396608</v>
      </c>
      <c r="Y163" s="22">
        <v>1.4189109182588968</v>
      </c>
      <c r="Z163" s="22">
        <v>0.69436066212669423</v>
      </c>
      <c r="AA163" s="22">
        <v>0.81511903814872788</v>
      </c>
      <c r="AB163" s="22">
        <v>5.1020413869309271</v>
      </c>
      <c r="AC163" s="22" t="s">
        <v>442</v>
      </c>
      <c r="AD163" s="22">
        <v>8.7549822615974479E-2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108"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61"/>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5A19-BBA2-419B-B742-EA261B82AA55}">
  <dimension ref="A1:AL170"/>
  <sheetViews>
    <sheetView tabSelected="1" zoomScale="85" zoomScaleNormal="85" workbookViewId="0">
      <pane ySplit="12" topLeftCell="A13" activePane="bottomLeft" state="frozen"/>
      <selection activeCell="D1" sqref="D1"/>
      <selection pane="bottomLeft" activeCell="A10" sqref="A10:A12"/>
    </sheetView>
  </sheetViews>
  <sheetFormatPr defaultColWidth="8.85546875" defaultRowHeight="12.75" x14ac:dyDescent="0.2"/>
  <cols>
    <col min="1" max="2" width="21.42578125" style="5" customWidth="1"/>
    <col min="3" max="3" width="46.42578125" style="17" customWidth="1"/>
    <col min="4" max="4" width="7.140625" style="5" customWidth="1"/>
    <col min="5" max="22" width="8.5703125" style="5" customWidth="1"/>
    <col min="23" max="23" width="15.140625" style="5" customWidth="1"/>
    <col min="24" max="24" width="8.5703125" style="5" customWidth="1"/>
    <col min="25" max="25" width="8.85546875" style="5"/>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0.25"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2024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13.5" thickBot="1" x14ac:dyDescent="0.25">
      <c r="A10" s="181" t="str">
        <f>B4&amp;": "&amp;B5&amp;": "&amp;B6</f>
        <v>IE: 15.02.2026: 2024</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3.5"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4.1354301955196826</v>
      </c>
      <c r="F14" s="138">
        <v>0.27237150376875452</v>
      </c>
      <c r="G14" s="138">
        <v>0.39040268561166208</v>
      </c>
      <c r="H14" s="138" t="s">
        <v>442</v>
      </c>
      <c r="I14" s="138">
        <v>0.25231963270284335</v>
      </c>
      <c r="J14" s="138">
        <v>0.32503425661717533</v>
      </c>
      <c r="K14" s="138">
        <v>0.40865148469266771</v>
      </c>
      <c r="L14" s="138">
        <v>7.5231807661060492E-3</v>
      </c>
      <c r="M14" s="138">
        <v>5.9874085224832392</v>
      </c>
      <c r="N14" s="138">
        <v>0.2221201157079718</v>
      </c>
      <c r="O14" s="138">
        <v>2.578759179929874E-2</v>
      </c>
      <c r="P14" s="138">
        <v>2.8856975561027027E-2</v>
      </c>
      <c r="Q14" s="138">
        <v>0.13097463010935323</v>
      </c>
      <c r="R14" s="138">
        <v>0.10104946067390484</v>
      </c>
      <c r="S14" s="138">
        <v>0.19330601829925803</v>
      </c>
      <c r="T14" s="138">
        <v>1.4544500544810914</v>
      </c>
      <c r="U14" s="138">
        <v>0.18849693941195694</v>
      </c>
      <c r="V14" s="138">
        <v>1.4587044305262824</v>
      </c>
      <c r="W14" s="138">
        <v>0.31527451423711428</v>
      </c>
      <c r="X14" s="138">
        <v>5.2909084509294895E-3</v>
      </c>
      <c r="Y14" s="138">
        <v>1.0579572470010038E-3</v>
      </c>
      <c r="Z14" s="138">
        <v>9.0320857497671486E-4</v>
      </c>
      <c r="AA14" s="138">
        <v>2.7924460814635407E-4</v>
      </c>
      <c r="AB14" s="138">
        <v>7.5313188810535621E-3</v>
      </c>
      <c r="AC14" s="138">
        <v>0.24579076378136841</v>
      </c>
      <c r="AD14" s="138">
        <v>1.6506604333782093E-2</v>
      </c>
      <c r="AE14" s="55"/>
      <c r="AF14" s="147">
        <v>6219.2923296489353</v>
      </c>
      <c r="AG14" s="147">
        <v>6722.1156637818058</v>
      </c>
      <c r="AH14" s="147">
        <v>92393.726811191023</v>
      </c>
      <c r="AI14" s="147">
        <v>4689.3834389169997</v>
      </c>
      <c r="AJ14" s="147">
        <v>3492.7380613963014</v>
      </c>
      <c r="AK14" s="147" t="s">
        <v>428</v>
      </c>
      <c r="AL14" s="45" t="s">
        <v>49</v>
      </c>
    </row>
    <row r="15" spans="1:38" s="1" customFormat="1" ht="26.25" customHeight="1" thickBot="1" x14ac:dyDescent="0.25">
      <c r="A15" s="65" t="s">
        <v>53</v>
      </c>
      <c r="B15" s="65" t="s">
        <v>54</v>
      </c>
      <c r="C15" s="66" t="s">
        <v>55</v>
      </c>
      <c r="D15" s="67"/>
      <c r="E15" s="138">
        <v>0.15188599999999999</v>
      </c>
      <c r="F15" s="138">
        <v>1.0398589767796996E-2</v>
      </c>
      <c r="G15" s="138">
        <v>2.2185E-2</v>
      </c>
      <c r="H15" s="138" t="s">
        <v>442</v>
      </c>
      <c r="I15" s="138">
        <v>2.7608017625460933E-3</v>
      </c>
      <c r="J15" s="138">
        <v>2.7724303663322547E-3</v>
      </c>
      <c r="K15" s="138">
        <v>2.7879863846093662E-3</v>
      </c>
      <c r="L15" s="138">
        <v>4.800960974922441E-4</v>
      </c>
      <c r="M15" s="138">
        <v>4.6702999999999988E-2</v>
      </c>
      <c r="N15" s="138">
        <v>4.7284682096338662E-3</v>
      </c>
      <c r="O15" s="138">
        <v>6.4098613219977204E-3</v>
      </c>
      <c r="P15" s="138">
        <v>1.2047201516656139E-3</v>
      </c>
      <c r="Q15" s="138">
        <v>1.170514959377762E-3</v>
      </c>
      <c r="R15" s="138">
        <v>1.9567387990722145E-2</v>
      </c>
      <c r="S15" s="138">
        <v>9.632345134854791E-3</v>
      </c>
      <c r="T15" s="138">
        <v>2.1555274898791679E-2</v>
      </c>
      <c r="U15" s="138">
        <v>4.6060622821164476E-3</v>
      </c>
      <c r="V15" s="138">
        <v>4.9714430432080361E-2</v>
      </c>
      <c r="W15" s="138" t="s">
        <v>430</v>
      </c>
      <c r="X15" s="138">
        <v>1.9560018137711681E-6</v>
      </c>
      <c r="Y15" s="138">
        <v>3.3330972611347257E-6</v>
      </c>
      <c r="Z15" s="138">
        <v>1.8448985717333439E-6</v>
      </c>
      <c r="AA15" s="138">
        <v>1.8448985717333439E-6</v>
      </c>
      <c r="AB15" s="138">
        <v>8.978896218372582E-6</v>
      </c>
      <c r="AC15" s="138" t="s">
        <v>428</v>
      </c>
      <c r="AD15" s="138" t="s">
        <v>428</v>
      </c>
      <c r="AE15" s="55"/>
      <c r="AF15" s="147">
        <v>2928.6472874497481</v>
      </c>
      <c r="AG15" s="147" t="s">
        <v>430</v>
      </c>
      <c r="AH15" s="147">
        <v>1105.4054882868165</v>
      </c>
      <c r="AI15" s="147" t="s">
        <v>430</v>
      </c>
      <c r="AJ15" s="147" t="s">
        <v>430</v>
      </c>
      <c r="AK15" s="147" t="s">
        <v>428</v>
      </c>
      <c r="AL15" s="45" t="s">
        <v>49</v>
      </c>
    </row>
    <row r="16" spans="1:38" s="1" customFormat="1" ht="26.25" customHeight="1" thickBot="1" x14ac:dyDescent="0.25">
      <c r="A16" s="65" t="s">
        <v>53</v>
      </c>
      <c r="B16" s="65" t="s">
        <v>56</v>
      </c>
      <c r="C16" s="66" t="s">
        <v>57</v>
      </c>
      <c r="D16" s="67"/>
      <c r="E16" s="138">
        <v>7.1164987589803219E-3</v>
      </c>
      <c r="F16" s="138">
        <v>2.0747339343628638E-4</v>
      </c>
      <c r="G16" s="138">
        <v>1.6784392436671562E-5</v>
      </c>
      <c r="H16" s="138" t="s">
        <v>442</v>
      </c>
      <c r="I16" s="138">
        <v>1.1463924593863921E-5</v>
      </c>
      <c r="J16" s="138">
        <v>0</v>
      </c>
      <c r="K16" s="138">
        <v>1.3664938068918191E-5</v>
      </c>
      <c r="L16" s="138">
        <v>1.2935780949880336E-4</v>
      </c>
      <c r="M16" s="138">
        <v>3.1137227009469673E-3</v>
      </c>
      <c r="N16" s="138">
        <v>1.6911188185380856E-6</v>
      </c>
      <c r="O16" s="138" t="s">
        <v>430</v>
      </c>
      <c r="P16" s="138" t="s">
        <v>430</v>
      </c>
      <c r="Q16" s="138" t="s">
        <v>430</v>
      </c>
      <c r="R16" s="138" t="s">
        <v>430</v>
      </c>
      <c r="S16" s="138" t="s">
        <v>430</v>
      </c>
      <c r="T16" s="138" t="s">
        <v>430</v>
      </c>
      <c r="U16" s="138" t="s">
        <v>430</v>
      </c>
      <c r="V16" s="138" t="s">
        <v>430</v>
      </c>
      <c r="W16" s="138">
        <v>1.930713574609005E-7</v>
      </c>
      <c r="X16" s="138">
        <v>0</v>
      </c>
      <c r="Y16" s="138">
        <v>0</v>
      </c>
      <c r="Z16" s="138">
        <v>0</v>
      </c>
      <c r="AA16" s="138">
        <v>2.6721075872588632E-9</v>
      </c>
      <c r="AB16" s="138">
        <v>2.6721075872588632E-9</v>
      </c>
      <c r="AC16" s="138">
        <v>0</v>
      </c>
      <c r="AD16" s="138">
        <v>0</v>
      </c>
      <c r="AE16" s="55"/>
      <c r="AF16" s="147">
        <v>0.38614271492180102</v>
      </c>
      <c r="AG16" s="147">
        <v>0</v>
      </c>
      <c r="AH16" s="147">
        <v>58.861779874401208</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2.9727893067445438E-6</v>
      </c>
      <c r="H17" s="138" t="s">
        <v>442</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t="s">
        <v>430</v>
      </c>
      <c r="X17" s="138">
        <v>0</v>
      </c>
      <c r="Y17" s="138">
        <v>0</v>
      </c>
      <c r="Z17" s="138">
        <v>0</v>
      </c>
      <c r="AA17" s="138">
        <v>0</v>
      </c>
      <c r="AB17" s="138" t="s">
        <v>430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0.90288156568258704</v>
      </c>
      <c r="F18" s="138">
        <v>0.49075624829998399</v>
      </c>
      <c r="G18" s="138">
        <v>8.7554254053871603E-3</v>
      </c>
      <c r="H18" s="138" t="s">
        <v>442</v>
      </c>
      <c r="I18" s="138">
        <v>2.1195895972867876E-2</v>
      </c>
      <c r="J18" s="138">
        <v>2.2068598682257308E-2</v>
      </c>
      <c r="K18" s="138">
        <v>2.4294828097489108E-2</v>
      </c>
      <c r="L18" s="138">
        <v>3.2650028961192742E-3</v>
      </c>
      <c r="M18" s="138">
        <v>0.62649632587433302</v>
      </c>
      <c r="N18" s="138">
        <v>4.0944642405008154E-3</v>
      </c>
      <c r="O18" s="138">
        <v>7.6818578935030946E-5</v>
      </c>
      <c r="P18" s="138">
        <v>1.1481545712388254E-2</v>
      </c>
      <c r="Q18" s="138">
        <v>2.6268581344058114E-4</v>
      </c>
      <c r="R18" s="138">
        <v>3.2758581997342612E-3</v>
      </c>
      <c r="S18" s="138">
        <v>1.8423484326934672E-3</v>
      </c>
      <c r="T18" s="138">
        <v>6.6523725261579778E-2</v>
      </c>
      <c r="U18" s="138">
        <v>2.9546379442438954E-5</v>
      </c>
      <c r="V18" s="138">
        <v>2.0967063852978434E-3</v>
      </c>
      <c r="W18" s="138">
        <v>3.5819989436320282E-4</v>
      </c>
      <c r="X18" s="138">
        <v>4.8612842806434662E-4</v>
      </c>
      <c r="Y18" s="138">
        <v>3.8378560110343156E-3</v>
      </c>
      <c r="Z18" s="138">
        <v>4.3495701458388909E-4</v>
      </c>
      <c r="AA18" s="138">
        <v>3.8378560110343161E-4</v>
      </c>
      <c r="AB18" s="138">
        <v>5.1427270547859836E-3</v>
      </c>
      <c r="AC18" s="138" t="s">
        <v>430</v>
      </c>
      <c r="AD18" s="138" t="s">
        <v>430</v>
      </c>
      <c r="AE18" s="55"/>
      <c r="AF18" s="147">
        <v>324.12338131078445</v>
      </c>
      <c r="AG18" s="147" t="s">
        <v>430</v>
      </c>
      <c r="AH18" s="147">
        <v>21146.474437291548</v>
      </c>
      <c r="AI18" s="147" t="s">
        <v>430</v>
      </c>
      <c r="AJ18" s="147" t="s">
        <v>430</v>
      </c>
      <c r="AK18" s="147" t="s">
        <v>428</v>
      </c>
      <c r="AL18" s="45" t="s">
        <v>49</v>
      </c>
    </row>
    <row r="19" spans="1:38" s="2" customFormat="1" ht="26.25" customHeight="1" thickBot="1" x14ac:dyDescent="0.25">
      <c r="A19" s="65" t="s">
        <v>53</v>
      </c>
      <c r="B19" s="65" t="s">
        <v>62</v>
      </c>
      <c r="C19" s="66" t="s">
        <v>63</v>
      </c>
      <c r="D19" s="67"/>
      <c r="E19" s="138">
        <v>0.49184761557981393</v>
      </c>
      <c r="F19" s="138">
        <v>0.14904634145173148</v>
      </c>
      <c r="G19" s="138">
        <v>3.1923233516989238E-2</v>
      </c>
      <c r="H19" s="138">
        <v>2.7336889293745895E-6</v>
      </c>
      <c r="I19" s="138">
        <v>8.7573193943129447E-3</v>
      </c>
      <c r="J19" s="138">
        <v>9.8182277416151292E-3</v>
      </c>
      <c r="K19" s="138">
        <v>1.1099063210344311E-2</v>
      </c>
      <c r="L19" s="138">
        <v>2.2356272642585365E-3</v>
      </c>
      <c r="M19" s="138">
        <v>0.19413928472447767</v>
      </c>
      <c r="N19" s="138">
        <v>3.301014753427374E-3</v>
      </c>
      <c r="O19" s="138">
        <v>9.4767204026895431E-5</v>
      </c>
      <c r="P19" s="138">
        <v>3.4548931303552653E-3</v>
      </c>
      <c r="Q19" s="138">
        <v>8.3442056880413411E-4</v>
      </c>
      <c r="R19" s="138">
        <v>2.6707084994524719E-3</v>
      </c>
      <c r="S19" s="138">
        <v>1.4565030610280494E-3</v>
      </c>
      <c r="T19" s="138">
        <v>5.1592552690165126E-2</v>
      </c>
      <c r="U19" s="138">
        <v>3.8976515863638656E-4</v>
      </c>
      <c r="V19" s="138">
        <v>7.3931526049951036E-3</v>
      </c>
      <c r="W19" s="138">
        <v>2.7733639662527265E-4</v>
      </c>
      <c r="X19" s="138">
        <v>3.7638510970572716E-4</v>
      </c>
      <c r="Y19" s="138">
        <v>2.9714613924136353E-3</v>
      </c>
      <c r="Z19" s="138">
        <v>3.367656244735454E-4</v>
      </c>
      <c r="AA19" s="138">
        <v>2.9714613924136353E-4</v>
      </c>
      <c r="AB19" s="138">
        <v>3.9817582658342714E-3</v>
      </c>
      <c r="AC19" s="138" t="s">
        <v>430</v>
      </c>
      <c r="AD19" s="138" t="s">
        <v>430</v>
      </c>
      <c r="AE19" s="55"/>
      <c r="AF19" s="147">
        <v>398.30022001929268</v>
      </c>
      <c r="AG19" s="147" t="s">
        <v>430</v>
      </c>
      <c r="AH19" s="147">
        <v>6158.7002917690224</v>
      </c>
      <c r="AI19" s="147">
        <v>2.278074107812158</v>
      </c>
      <c r="AJ19" s="147" t="s">
        <v>430</v>
      </c>
      <c r="AK19" s="147" t="s">
        <v>428</v>
      </c>
      <c r="AL19" s="45" t="s">
        <v>49</v>
      </c>
    </row>
    <row r="20" spans="1:38" s="2" customFormat="1" ht="26.25" customHeight="1" thickBot="1" x14ac:dyDescent="0.25">
      <c r="A20" s="65" t="s">
        <v>53</v>
      </c>
      <c r="B20" s="65" t="s">
        <v>64</v>
      </c>
      <c r="C20" s="66" t="s">
        <v>65</v>
      </c>
      <c r="D20" s="67"/>
      <c r="E20" s="138">
        <v>1.7960793690388908E-2</v>
      </c>
      <c r="F20" s="138">
        <v>4.9984232995809721E-3</v>
      </c>
      <c r="G20" s="138">
        <v>7.058557954726679E-4</v>
      </c>
      <c r="H20" s="138" t="s">
        <v>442</v>
      </c>
      <c r="I20" s="138">
        <v>6.1719819442083697E-4</v>
      </c>
      <c r="J20" s="138">
        <v>7.5570758772196809E-4</v>
      </c>
      <c r="K20" s="138">
        <v>9.2191885968332559E-4</v>
      </c>
      <c r="L20" s="138">
        <v>2.6237004668157467E-4</v>
      </c>
      <c r="M20" s="138">
        <v>7.0611504019039454E-3</v>
      </c>
      <c r="N20" s="138">
        <v>4.0811454134223927E-4</v>
      </c>
      <c r="O20" s="138">
        <v>7.7945595797704213E-6</v>
      </c>
      <c r="P20" s="138">
        <v>1.13386969815921E-4</v>
      </c>
      <c r="Q20" s="138">
        <v>4.5893875603246399E-5</v>
      </c>
      <c r="R20" s="138">
        <v>3.2735380259355282E-4</v>
      </c>
      <c r="S20" s="138">
        <v>1.8316913922985554E-4</v>
      </c>
      <c r="T20" s="138">
        <v>6.5978363925493794E-3</v>
      </c>
      <c r="U20" s="138">
        <v>1.4442753500454121E-5</v>
      </c>
      <c r="V20" s="138">
        <v>3.5278151282994901E-4</v>
      </c>
      <c r="W20" s="138">
        <v>3.5512441852500641E-5</v>
      </c>
      <c r="X20" s="138">
        <v>4.8195456799822288E-5</v>
      </c>
      <c r="Y20" s="138">
        <v>3.804904484196497E-4</v>
      </c>
      <c r="Z20" s="138">
        <v>4.3122250820893635E-5</v>
      </c>
      <c r="AA20" s="138">
        <v>3.8049044841964968E-5</v>
      </c>
      <c r="AB20" s="138">
        <v>5.0985720088233058E-4</v>
      </c>
      <c r="AC20" s="138" t="s">
        <v>430</v>
      </c>
      <c r="AD20" s="138" t="s">
        <v>430</v>
      </c>
      <c r="AE20" s="55"/>
      <c r="AF20" s="147" t="s">
        <v>429</v>
      </c>
      <c r="AG20" s="147" t="s">
        <v>430</v>
      </c>
      <c r="AH20" s="147">
        <v>189.39471078058855</v>
      </c>
      <c r="AI20" s="147" t="s">
        <v>430</v>
      </c>
      <c r="AJ20" s="147" t="s">
        <v>430</v>
      </c>
      <c r="AK20" s="147" t="s">
        <v>428</v>
      </c>
      <c r="AL20" s="45" t="s">
        <v>49</v>
      </c>
    </row>
    <row r="21" spans="1:38" s="2" customFormat="1" ht="26.25" customHeight="1" thickBot="1" x14ac:dyDescent="0.25">
      <c r="A21" s="65" t="s">
        <v>53</v>
      </c>
      <c r="B21" s="65" t="s">
        <v>66</v>
      </c>
      <c r="C21" s="66" t="s">
        <v>67</v>
      </c>
      <c r="D21" s="67"/>
      <c r="E21" s="138">
        <v>1.5228226620411969</v>
      </c>
      <c r="F21" s="138">
        <v>0.5076235118856085</v>
      </c>
      <c r="G21" s="138">
        <v>0.12152079265089037</v>
      </c>
      <c r="H21" s="138">
        <v>2.4782932658596783E-4</v>
      </c>
      <c r="I21" s="138">
        <v>6.0741057512973394E-2</v>
      </c>
      <c r="J21" s="138">
        <v>6.6531682876871681E-2</v>
      </c>
      <c r="K21" s="138">
        <v>7.4182616405543203E-2</v>
      </c>
      <c r="L21" s="138">
        <v>1.8242388758321699E-2</v>
      </c>
      <c r="M21" s="138">
        <v>0.70797422512446451</v>
      </c>
      <c r="N21" s="138">
        <v>2.1226728653414215E-2</v>
      </c>
      <c r="O21" s="138">
        <v>2.9913965688152526E-3</v>
      </c>
      <c r="P21" s="138">
        <v>1.0432820722844977E-2</v>
      </c>
      <c r="Q21" s="138">
        <v>2.8971011637932355E-3</v>
      </c>
      <c r="R21" s="138">
        <v>1.7350011098812356E-2</v>
      </c>
      <c r="S21" s="138">
        <v>8.2374238309816158E-3</v>
      </c>
      <c r="T21" s="138">
        <v>0.2515976195443293</v>
      </c>
      <c r="U21" s="138">
        <v>1.2975507912318363E-3</v>
      </c>
      <c r="V21" s="138">
        <v>0.12727850547783845</v>
      </c>
      <c r="W21" s="138">
        <v>3.9685229021908679E-2</v>
      </c>
      <c r="X21" s="138">
        <v>5.6671836389342242E-3</v>
      </c>
      <c r="Y21" s="138">
        <v>2.0610665646982568E-2</v>
      </c>
      <c r="Z21" s="138">
        <v>3.5574529288747922E-3</v>
      </c>
      <c r="AA21" s="138">
        <v>2.0227325430805755E-3</v>
      </c>
      <c r="AB21" s="138">
        <v>3.1858034757872161E-2</v>
      </c>
      <c r="AC21" s="138">
        <v>1.9167010808840504E-3</v>
      </c>
      <c r="AD21" s="138">
        <v>2.30004129706086E-5</v>
      </c>
      <c r="AE21" s="55"/>
      <c r="AF21" s="147" t="s">
        <v>429</v>
      </c>
      <c r="AG21" s="147" t="s">
        <v>430</v>
      </c>
      <c r="AH21" s="147">
        <v>16394.994222675417</v>
      </c>
      <c r="AI21" s="147">
        <v>206.52443882163988</v>
      </c>
      <c r="AJ21" s="147" t="s">
        <v>430</v>
      </c>
      <c r="AK21" s="147" t="s">
        <v>428</v>
      </c>
      <c r="AL21" s="45" t="s">
        <v>49</v>
      </c>
    </row>
    <row r="22" spans="1:38" s="2" customFormat="1" ht="26.25" customHeight="1" thickBot="1" x14ac:dyDescent="0.25">
      <c r="A22" s="65" t="s">
        <v>53</v>
      </c>
      <c r="B22" s="69" t="s">
        <v>68</v>
      </c>
      <c r="C22" s="66" t="s">
        <v>69</v>
      </c>
      <c r="D22" s="67"/>
      <c r="E22" s="138">
        <v>3.4695507220751067</v>
      </c>
      <c r="F22" s="138">
        <v>0.95006273174362565</v>
      </c>
      <c r="G22" s="138">
        <v>0.86578988960247316</v>
      </c>
      <c r="H22" s="138">
        <v>2.9224098956114283E-3</v>
      </c>
      <c r="I22" s="138">
        <v>0.59507636810647213</v>
      </c>
      <c r="J22" s="138">
        <v>0.64137284474327017</v>
      </c>
      <c r="K22" s="138">
        <v>0.69916764326187597</v>
      </c>
      <c r="L22" s="138">
        <v>0.15210639339978577</v>
      </c>
      <c r="M22" s="138">
        <v>3.102151466390159</v>
      </c>
      <c r="N22" s="138">
        <v>4.2062966750282246E-2</v>
      </c>
      <c r="O22" s="138">
        <v>5.7946917965649852E-3</v>
      </c>
      <c r="P22" s="138">
        <v>4.2358080238833758E-2</v>
      </c>
      <c r="Q22" s="138">
        <v>7.7536932022112717E-2</v>
      </c>
      <c r="R22" s="138">
        <v>0.13791889664395862</v>
      </c>
      <c r="S22" s="138">
        <v>0.19667185677202237</v>
      </c>
      <c r="T22" s="138">
        <v>0.55917285514048165</v>
      </c>
      <c r="U22" s="138">
        <v>7.2601298489764307E-2</v>
      </c>
      <c r="V22" s="138">
        <v>1.226604583627205</v>
      </c>
      <c r="W22" s="138">
        <v>6.3791143499797545E-2</v>
      </c>
      <c r="X22" s="138">
        <v>3.8067041201520252E-3</v>
      </c>
      <c r="Y22" s="138">
        <v>2.9386010829779159E-2</v>
      </c>
      <c r="Z22" s="138">
        <v>3.4598937017542471E-3</v>
      </c>
      <c r="AA22" s="138">
        <v>2.9815065420873959E-3</v>
      </c>
      <c r="AB22" s="138">
        <v>3.9634115193772829E-2</v>
      </c>
      <c r="AC22" s="138">
        <v>1.3157674126907198E-2</v>
      </c>
      <c r="AD22" s="138">
        <v>0.29461748588509595</v>
      </c>
      <c r="AE22" s="55"/>
      <c r="AF22" s="147" t="s">
        <v>429</v>
      </c>
      <c r="AG22" s="147">
        <v>1589.7723201187059</v>
      </c>
      <c r="AH22" s="147">
        <v>988.66768807100993</v>
      </c>
      <c r="AI22" s="147">
        <v>10.74307967619067</v>
      </c>
      <c r="AJ22" s="147">
        <v>3032.8447999999999</v>
      </c>
      <c r="AK22" s="147" t="s">
        <v>428</v>
      </c>
      <c r="AL22" s="45" t="s">
        <v>49</v>
      </c>
    </row>
    <row r="23" spans="1:38" s="2" customFormat="1" ht="26.25" customHeight="1" thickBot="1" x14ac:dyDescent="0.25">
      <c r="A23" s="65" t="s">
        <v>70</v>
      </c>
      <c r="B23" s="69" t="s">
        <v>393</v>
      </c>
      <c r="C23" s="66" t="s">
        <v>389</v>
      </c>
      <c r="D23" s="112"/>
      <c r="E23" s="138">
        <v>3.5479450025201644</v>
      </c>
      <c r="F23" s="138">
        <v>0.36720127106287642</v>
      </c>
      <c r="G23" s="138">
        <v>0.12275176411745774</v>
      </c>
      <c r="H23" s="138">
        <v>8.698875239866779E-4</v>
      </c>
      <c r="I23" s="138">
        <v>0.22878041880849628</v>
      </c>
      <c r="J23" s="138">
        <v>0.22878041880849628</v>
      </c>
      <c r="K23" s="138">
        <v>0.22878041880849628</v>
      </c>
      <c r="L23" s="138">
        <v>0.14200913829082518</v>
      </c>
      <c r="M23" s="138">
        <v>1.1715210229290585</v>
      </c>
      <c r="N23" s="138">
        <v>6.8158703896501222E-2</v>
      </c>
      <c r="O23" s="138">
        <v>9.8362738937595676E-4</v>
      </c>
      <c r="P23" s="138">
        <v>4.2599189935313262E-4</v>
      </c>
      <c r="Q23" s="138">
        <v>4.2599189935313263E-3</v>
      </c>
      <c r="R23" s="138">
        <v>4.9181369468797838E-3</v>
      </c>
      <c r="S23" s="138">
        <v>0.16721665619391266</v>
      </c>
      <c r="T23" s="138">
        <v>6.8853917256316973E-3</v>
      </c>
      <c r="U23" s="138">
        <v>9.8362738937595676E-4</v>
      </c>
      <c r="V23" s="138">
        <v>9.8362738937595687E-2</v>
      </c>
      <c r="W23" s="138">
        <v>5.9638865909438562E-3</v>
      </c>
      <c r="X23" s="138">
        <v>2.9508821681278703E-3</v>
      </c>
      <c r="Y23" s="138">
        <v>4.9181369468797838E-3</v>
      </c>
      <c r="Z23" s="138">
        <v>7.2418622890032544E-3</v>
      </c>
      <c r="AA23" s="138">
        <v>6.3898784902969895E-3</v>
      </c>
      <c r="AB23" s="138">
        <v>2.1500759894307896E-2</v>
      </c>
      <c r="AC23" s="138">
        <v>0</v>
      </c>
      <c r="AD23" s="138">
        <v>0</v>
      </c>
      <c r="AE23" s="55"/>
      <c r="AF23" s="147">
        <v>4709.1642954576582</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0.76578786638147656</v>
      </c>
      <c r="F24" s="138">
        <v>0.72619265296666824</v>
      </c>
      <c r="G24" s="138">
        <v>0.11425468627455325</v>
      </c>
      <c r="H24" s="138">
        <v>8.4871599490154923E-2</v>
      </c>
      <c r="I24" s="138">
        <v>0.36635501450719021</v>
      </c>
      <c r="J24" s="138">
        <v>0.37627313629527159</v>
      </c>
      <c r="K24" s="138">
        <v>0.39661779498333893</v>
      </c>
      <c r="L24" s="138">
        <v>9.2645117455116652E-2</v>
      </c>
      <c r="M24" s="138">
        <v>1.9364189997739283</v>
      </c>
      <c r="N24" s="138">
        <v>0.11853602493310675</v>
      </c>
      <c r="O24" s="138">
        <v>5.4558899355645174E-2</v>
      </c>
      <c r="P24" s="138">
        <v>4.9214728426015888E-3</v>
      </c>
      <c r="Q24" s="138">
        <v>1.6033849451710586E-3</v>
      </c>
      <c r="R24" s="138">
        <v>0.10071282926040216</v>
      </c>
      <c r="S24" s="138">
        <v>2.7569391159512884E-2</v>
      </c>
      <c r="T24" s="138">
        <v>9.5997485129368204E-2</v>
      </c>
      <c r="U24" s="138">
        <v>2.4010874904508593E-3</v>
      </c>
      <c r="V24" s="138">
        <v>2.1507660586930455</v>
      </c>
      <c r="W24" s="138">
        <v>0.19631453719090922</v>
      </c>
      <c r="X24" s="138">
        <v>2.0224159471760105E-2</v>
      </c>
      <c r="Y24" s="138">
        <v>3.6386360155909021E-2</v>
      </c>
      <c r="Z24" s="138">
        <v>1.0364653210028852E-2</v>
      </c>
      <c r="AA24" s="138">
        <v>3.4427929488850704E-3</v>
      </c>
      <c r="AB24" s="138">
        <v>7.0417965786583048E-2</v>
      </c>
      <c r="AC24" s="138">
        <v>9.7921533352915736E-3</v>
      </c>
      <c r="AD24" s="138">
        <v>1.3311801242425007E-4</v>
      </c>
      <c r="AE24" s="55"/>
      <c r="AF24" s="147">
        <v>1174.0417043013201</v>
      </c>
      <c r="AG24" s="147" t="s">
        <v>430</v>
      </c>
      <c r="AH24" s="147">
        <v>3896.0573951703868</v>
      </c>
      <c r="AI24" s="147">
        <v>4188.7410100227726</v>
      </c>
      <c r="AJ24" s="147" t="s">
        <v>430</v>
      </c>
      <c r="AK24" s="147" t="s">
        <v>428</v>
      </c>
      <c r="AL24" s="45" t="s">
        <v>49</v>
      </c>
    </row>
    <row r="25" spans="1:38" s="2" customFormat="1" ht="26.25" customHeight="1" thickBot="1" x14ac:dyDescent="0.25">
      <c r="A25" s="65" t="s">
        <v>73</v>
      </c>
      <c r="B25" s="69" t="s">
        <v>74</v>
      </c>
      <c r="C25" s="71" t="s">
        <v>75</v>
      </c>
      <c r="D25" s="67"/>
      <c r="E25" s="138">
        <v>1.5076436852939996</v>
      </c>
      <c r="F25" s="138">
        <v>0.12788179855515</v>
      </c>
      <c r="G25" s="138">
        <v>9.3101099486999989E-2</v>
      </c>
      <c r="H25" s="138" t="s">
        <v>442</v>
      </c>
      <c r="I25" s="138">
        <v>1.0754767713999996E-2</v>
      </c>
      <c r="J25" s="138">
        <v>1.0754767713999996E-2</v>
      </c>
      <c r="K25" s="138">
        <v>1.0754767713999996E-2</v>
      </c>
      <c r="L25" s="138">
        <v>5.1622885027199986E-3</v>
      </c>
      <c r="M25" s="138">
        <v>1.1459272819149999</v>
      </c>
      <c r="N25" s="138">
        <v>3.9102075173660326E-4</v>
      </c>
      <c r="O25" s="138">
        <v>2.9326556380245244E-5</v>
      </c>
      <c r="P25" s="138">
        <v>5.8653112760490489E-4</v>
      </c>
      <c r="Q25" s="138">
        <v>1.4663278190122622E-4</v>
      </c>
      <c r="R25" s="138">
        <v>9.7755187934150836E-4</v>
      </c>
      <c r="S25" s="138">
        <v>1.075307067275659E-3</v>
      </c>
      <c r="T25" s="138">
        <v>3.9102075173660333E-5</v>
      </c>
      <c r="U25" s="138">
        <v>5.3765353363782948E-4</v>
      </c>
      <c r="V25" s="138">
        <v>0.14174502250451868</v>
      </c>
      <c r="W25" s="138" t="s">
        <v>442</v>
      </c>
      <c r="X25" s="138" t="s">
        <v>442</v>
      </c>
      <c r="Y25" s="138" t="s">
        <v>442</v>
      </c>
      <c r="Z25" s="138" t="s">
        <v>442</v>
      </c>
      <c r="AA25" s="138" t="s">
        <v>442</v>
      </c>
      <c r="AB25" s="138" t="s">
        <v>442</v>
      </c>
      <c r="AC25" s="138" t="s">
        <v>428</v>
      </c>
      <c r="AD25" s="138" t="s">
        <v>428</v>
      </c>
      <c r="AE25" s="55"/>
      <c r="AF25" s="147">
        <v>4887.7593967075409</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4.0953188988000003E-2</v>
      </c>
      <c r="F26" s="138">
        <v>3.2044620268500009E-3</v>
      </c>
      <c r="G26" s="138">
        <v>2.4802488400000001E-3</v>
      </c>
      <c r="H26" s="138" t="s">
        <v>442</v>
      </c>
      <c r="I26" s="138">
        <v>2.5774964800000006E-4</v>
      </c>
      <c r="J26" s="138">
        <v>2.5774964800000006E-4</v>
      </c>
      <c r="K26" s="138">
        <v>2.5774964800000006E-4</v>
      </c>
      <c r="L26" s="138">
        <v>1.2371983104000003E-4</v>
      </c>
      <c r="M26" s="138">
        <v>2.6025714213000001E-2</v>
      </c>
      <c r="N26" s="138">
        <v>0.35507291627432552</v>
      </c>
      <c r="O26" s="138">
        <v>1.7388136878135539E-6</v>
      </c>
      <c r="P26" s="138">
        <v>1.9798644126641449E-5</v>
      </c>
      <c r="Q26" s="138">
        <v>4.0524388094381405E-6</v>
      </c>
      <c r="R26" s="138">
        <v>2.9073888359217237E-5</v>
      </c>
      <c r="S26" s="138">
        <v>3.0818477195138963E-5</v>
      </c>
      <c r="T26" s="138">
        <v>2.1429614602946154E-6</v>
      </c>
      <c r="U26" s="138">
        <v>1.4428275634606517E-5</v>
      </c>
      <c r="V26" s="138">
        <v>3.7943782565309433E-3</v>
      </c>
      <c r="W26" s="138" t="s">
        <v>442</v>
      </c>
      <c r="X26" s="138" t="s">
        <v>442</v>
      </c>
      <c r="Y26" s="138" t="s">
        <v>442</v>
      </c>
      <c r="Z26" s="138" t="s">
        <v>442</v>
      </c>
      <c r="AA26" s="138" t="s">
        <v>442</v>
      </c>
      <c r="AB26" s="138" t="s">
        <v>442</v>
      </c>
      <c r="AC26" s="138" t="s">
        <v>428</v>
      </c>
      <c r="AD26" s="138" t="s">
        <v>428</v>
      </c>
      <c r="AE26" s="55"/>
      <c r="AF26" s="147">
        <v>130.29610846275284</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10.370949373361848</v>
      </c>
      <c r="F27" s="138">
        <v>0.92909726877767906</v>
      </c>
      <c r="G27" s="138">
        <v>2.2433251969115463E-2</v>
      </c>
      <c r="H27" s="138">
        <v>0.51800078428451546</v>
      </c>
      <c r="I27" s="138">
        <v>0.13568857927363268</v>
      </c>
      <c r="J27" s="138">
        <v>0.13568857927363304</v>
      </c>
      <c r="K27" s="138">
        <v>0.13568857927363284</v>
      </c>
      <c r="L27" s="138">
        <v>8.5325025329996459E-2</v>
      </c>
      <c r="M27" s="138">
        <v>14.611153835576246</v>
      </c>
      <c r="N27" s="138">
        <v>1.763644771332247E-3</v>
      </c>
      <c r="O27" s="138">
        <v>2.1449370483564778E-4</v>
      </c>
      <c r="P27" s="138">
        <v>1.3049383030477297E-2</v>
      </c>
      <c r="Q27" s="138">
        <v>3.514918122144849E-4</v>
      </c>
      <c r="R27" s="138">
        <v>1.4997649326523499E-2</v>
      </c>
      <c r="S27" s="138">
        <v>1.0270588016667446E-2</v>
      </c>
      <c r="T27" s="138">
        <v>2.0204087811947539E-3</v>
      </c>
      <c r="U27" s="138">
        <v>2.7399621475767387E-4</v>
      </c>
      <c r="V27" s="138">
        <v>4.6994450732676975E-2</v>
      </c>
      <c r="W27" s="138">
        <v>0.33552559999999998</v>
      </c>
      <c r="X27" s="138">
        <v>5.0801033067300001E-2</v>
      </c>
      <c r="Y27" s="138">
        <v>5.0424677483400002E-2</v>
      </c>
      <c r="Z27" s="138">
        <v>3.6787468883299999E-2</v>
      </c>
      <c r="AA27" s="138">
        <v>4.53076493176E-2</v>
      </c>
      <c r="AB27" s="138">
        <v>0.18332082875160002</v>
      </c>
      <c r="AC27" s="138">
        <v>3.3552540000000001E-4</v>
      </c>
      <c r="AD27" s="138">
        <v>6.71505E-5</v>
      </c>
      <c r="AE27" s="55"/>
      <c r="AF27" s="147">
        <v>84446.724155094329</v>
      </c>
      <c r="AG27" s="147" t="s">
        <v>428</v>
      </c>
      <c r="AH27" s="147" t="s">
        <v>430</v>
      </c>
      <c r="AI27" s="147">
        <v>6391.4639478159015</v>
      </c>
      <c r="AJ27" s="147" t="s">
        <v>430</v>
      </c>
      <c r="AK27" s="147" t="s">
        <v>428</v>
      </c>
      <c r="AL27" s="45" t="s">
        <v>49</v>
      </c>
    </row>
    <row r="28" spans="1:38" s="2" customFormat="1" ht="26.25" customHeight="1" thickBot="1" x14ac:dyDescent="0.25">
      <c r="A28" s="65" t="s">
        <v>78</v>
      </c>
      <c r="B28" s="65" t="s">
        <v>81</v>
      </c>
      <c r="C28" s="66" t="s">
        <v>82</v>
      </c>
      <c r="D28" s="67"/>
      <c r="E28" s="138">
        <v>6.7086748029225554</v>
      </c>
      <c r="F28" s="138">
        <v>0.19374575795792995</v>
      </c>
      <c r="G28" s="138">
        <v>8.9806496953649777E-3</v>
      </c>
      <c r="H28" s="138">
        <v>6.3157629790948605E-2</v>
      </c>
      <c r="I28" s="138">
        <v>6.4427737068273414E-2</v>
      </c>
      <c r="J28" s="138">
        <v>6.4427737068273302E-2</v>
      </c>
      <c r="K28" s="138">
        <v>6.4427737068273358E-2</v>
      </c>
      <c r="L28" s="138">
        <v>4.507785682305615E-2</v>
      </c>
      <c r="M28" s="138">
        <v>0.49996990478254505</v>
      </c>
      <c r="N28" s="138">
        <v>5.6297419528041631E-6</v>
      </c>
      <c r="O28" s="138">
        <v>3.4736540936547739E-5</v>
      </c>
      <c r="P28" s="138">
        <v>3.6511515641487685E-3</v>
      </c>
      <c r="Q28" s="138">
        <v>6.9225707672093155E-5</v>
      </c>
      <c r="R28" s="138">
        <v>5.8366893055354727E-3</v>
      </c>
      <c r="S28" s="138">
        <v>3.9146961879830168E-3</v>
      </c>
      <c r="T28" s="138">
        <v>1.4265677676122572E-4</v>
      </c>
      <c r="U28" s="138">
        <v>6.8978333471090831E-5</v>
      </c>
      <c r="V28" s="138">
        <v>1.2408678798766278E-2</v>
      </c>
      <c r="W28" s="138">
        <v>8.8494600000000007E-2</v>
      </c>
      <c r="X28" s="138">
        <v>1.9026725397300003E-2</v>
      </c>
      <c r="Y28" s="138">
        <v>2.11200265772E-2</v>
      </c>
      <c r="Z28" s="138">
        <v>1.64837576261E-2</v>
      </c>
      <c r="AA28" s="138">
        <v>1.76141687682E-2</v>
      </c>
      <c r="AB28" s="138">
        <v>7.4244678368799999E-2</v>
      </c>
      <c r="AC28" s="138">
        <v>8.8494799999999998E-5</v>
      </c>
      <c r="AD28" s="138">
        <v>1.7719399999999998E-5</v>
      </c>
      <c r="AE28" s="55"/>
      <c r="AF28" s="147">
        <v>29315.50531109863</v>
      </c>
      <c r="AG28" s="147" t="s">
        <v>428</v>
      </c>
      <c r="AH28" s="147" t="s">
        <v>430</v>
      </c>
      <c r="AI28" s="147">
        <v>2525.0926973080309</v>
      </c>
      <c r="AJ28" s="147" t="s">
        <v>430</v>
      </c>
      <c r="AK28" s="147" t="s">
        <v>428</v>
      </c>
      <c r="AL28" s="45" t="s">
        <v>49</v>
      </c>
    </row>
    <row r="29" spans="1:38" s="2" customFormat="1" ht="26.25" customHeight="1" thickBot="1" x14ac:dyDescent="0.25">
      <c r="A29" s="65" t="s">
        <v>78</v>
      </c>
      <c r="B29" s="65" t="s">
        <v>83</v>
      </c>
      <c r="C29" s="66" t="s">
        <v>84</v>
      </c>
      <c r="D29" s="67"/>
      <c r="E29" s="138">
        <v>7.6199146935600188</v>
      </c>
      <c r="F29" s="138">
        <v>0.18428774689834093</v>
      </c>
      <c r="G29" s="138">
        <v>1.5128462930623015E-2</v>
      </c>
      <c r="H29" s="138">
        <v>3.605646148008404E-2</v>
      </c>
      <c r="I29" s="138">
        <v>0.11699042192081294</v>
      </c>
      <c r="J29" s="138">
        <v>0.11699042192081308</v>
      </c>
      <c r="K29" s="138">
        <v>0.11699042192081305</v>
      </c>
      <c r="L29" s="138">
        <v>6.5204142201605614E-2</v>
      </c>
      <c r="M29" s="138">
        <v>2.6722571452083721</v>
      </c>
      <c r="N29" s="138">
        <v>2.2610436554163274E-6</v>
      </c>
      <c r="O29" s="138">
        <v>5.7988596984437424E-5</v>
      </c>
      <c r="P29" s="138">
        <v>6.1343723304149392E-3</v>
      </c>
      <c r="Q29" s="138">
        <v>1.1587784236939142E-4</v>
      </c>
      <c r="R29" s="138">
        <v>9.8305410942974552E-3</v>
      </c>
      <c r="S29" s="138">
        <v>6.5925187135204002E-3</v>
      </c>
      <c r="T29" s="138">
        <v>2.3344466193000091E-4</v>
      </c>
      <c r="U29" s="138">
        <v>1.1577849076990802E-4</v>
      </c>
      <c r="V29" s="138">
        <v>2.0837147790598934E-2</v>
      </c>
      <c r="W29" s="138">
        <v>6.7359699999999995E-2</v>
      </c>
      <c r="X29" s="138">
        <v>4.9813917038E-3</v>
      </c>
      <c r="Y29" s="138">
        <v>3.0165094205500002E-2</v>
      </c>
      <c r="Z29" s="138">
        <v>3.3707417194999999E-2</v>
      </c>
      <c r="AA29" s="138">
        <v>7.7488315393000008E-3</v>
      </c>
      <c r="AB29" s="138">
        <v>7.6602734643600012E-2</v>
      </c>
      <c r="AC29" s="138">
        <v>4.82743E-5</v>
      </c>
      <c r="AD29" s="138">
        <v>9.7127999999999996E-6</v>
      </c>
      <c r="AE29" s="55"/>
      <c r="AF29" s="147">
        <v>49423.664601316377</v>
      </c>
      <c r="AG29" s="147" t="s">
        <v>428</v>
      </c>
      <c r="AH29" s="147" t="s">
        <v>430</v>
      </c>
      <c r="AI29" s="147">
        <v>4260.7491034240884</v>
      </c>
      <c r="AJ29" s="147" t="s">
        <v>430</v>
      </c>
      <c r="AK29" s="147" t="s">
        <v>428</v>
      </c>
      <c r="AL29" s="45" t="s">
        <v>49</v>
      </c>
    </row>
    <row r="30" spans="1:38" s="2" customFormat="1" ht="26.25" customHeight="1" thickBot="1" x14ac:dyDescent="0.25">
      <c r="A30" s="65" t="s">
        <v>78</v>
      </c>
      <c r="B30" s="65" t="s">
        <v>85</v>
      </c>
      <c r="C30" s="66" t="s">
        <v>86</v>
      </c>
      <c r="D30" s="67"/>
      <c r="E30" s="138">
        <v>1.5513180811627829E-2</v>
      </c>
      <c r="F30" s="138">
        <v>0.11372360961374677</v>
      </c>
      <c r="G30" s="138">
        <v>5.9467244351287439E-5</v>
      </c>
      <c r="H30" s="138">
        <v>3.9860904762688726E-4</v>
      </c>
      <c r="I30" s="138">
        <v>3.0510703155822634E-3</v>
      </c>
      <c r="J30" s="138">
        <v>3.0510703155822608E-3</v>
      </c>
      <c r="K30" s="138">
        <v>3.0510703155822612E-3</v>
      </c>
      <c r="L30" s="138">
        <v>3.9573697639723839E-4</v>
      </c>
      <c r="M30" s="138">
        <v>0.5567013540269089</v>
      </c>
      <c r="N30" s="138">
        <v>1.5771439647471527E-5</v>
      </c>
      <c r="O30" s="138">
        <v>6.9361489331244065E-5</v>
      </c>
      <c r="P30" s="138">
        <v>5.8398392262905303E-5</v>
      </c>
      <c r="Q30" s="138">
        <v>2.0137376642381146E-6</v>
      </c>
      <c r="R30" s="138">
        <v>3.2868427012830697E-4</v>
      </c>
      <c r="S30" s="138">
        <v>1.1635201700458394E-2</v>
      </c>
      <c r="T30" s="138">
        <v>4.9112414490645523E-4</v>
      </c>
      <c r="U30" s="138">
        <v>6.9063160394598942E-5</v>
      </c>
      <c r="V30" s="138">
        <v>6.9368955069476421E-3</v>
      </c>
      <c r="W30" s="138">
        <v>2.1367000000000001E-3</v>
      </c>
      <c r="X30" s="138">
        <v>6.32115546E-5</v>
      </c>
      <c r="Y30" s="138">
        <v>7.5084652499999996E-5</v>
      </c>
      <c r="Z30" s="138">
        <v>5.0308067800000003E-5</v>
      </c>
      <c r="AA30" s="138">
        <v>8.2237275699999999E-5</v>
      </c>
      <c r="AB30" s="138">
        <v>2.7084155060000002E-4</v>
      </c>
      <c r="AC30" s="138">
        <v>2.1368999999999998E-6</v>
      </c>
      <c r="AD30" s="138">
        <v>7.2190000000000003E-7</v>
      </c>
      <c r="AE30" s="55"/>
      <c r="AF30" s="147">
        <v>291.40808983465416</v>
      </c>
      <c r="AG30" s="147" t="s">
        <v>428</v>
      </c>
      <c r="AH30" s="147" t="s">
        <v>430</v>
      </c>
      <c r="AI30" s="147">
        <v>17.433046239874937</v>
      </c>
      <c r="AJ30" s="147" t="s">
        <v>430</v>
      </c>
      <c r="AK30" s="147" t="s">
        <v>428</v>
      </c>
      <c r="AL30" s="45" t="s">
        <v>49</v>
      </c>
    </row>
    <row r="31" spans="1:38" s="2" customFormat="1" ht="26.25" customHeight="1" thickBot="1" x14ac:dyDescent="0.25">
      <c r="A31" s="65" t="s">
        <v>78</v>
      </c>
      <c r="B31" s="65" t="s">
        <v>87</v>
      </c>
      <c r="C31" s="66" t="s">
        <v>88</v>
      </c>
      <c r="D31" s="67"/>
      <c r="E31" s="138" t="s">
        <v>428</v>
      </c>
      <c r="F31" s="138">
        <v>1.6716084476964896</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0.8054494878554237</v>
      </c>
      <c r="J32" s="138">
        <v>1.5658892537366764</v>
      </c>
      <c r="K32" s="138">
        <v>1.9878799718308628</v>
      </c>
      <c r="L32" s="138">
        <v>0.17952941136385292</v>
      </c>
      <c r="M32" s="138" t="s">
        <v>428</v>
      </c>
      <c r="N32" s="138">
        <v>6.1397585899963909</v>
      </c>
      <c r="O32" s="138">
        <v>2.6724495052592979E-2</v>
      </c>
      <c r="P32" s="138">
        <v>0</v>
      </c>
      <c r="Q32" s="138">
        <v>7.0107556892038028E-2</v>
      </c>
      <c r="R32" s="138">
        <v>2.2933495912337745</v>
      </c>
      <c r="S32" s="138">
        <v>50.367177440799878</v>
      </c>
      <c r="T32" s="138">
        <v>0.35119080459615576</v>
      </c>
      <c r="U32" s="138">
        <v>3.9757599436617254E-2</v>
      </c>
      <c r="V32" s="138">
        <v>15.997547863571146</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62221.223585022024</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0.35706028440194759</v>
      </c>
      <c r="J33" s="138">
        <v>0.66122274889249555</v>
      </c>
      <c r="K33" s="138">
        <v>1.3224454977849911</v>
      </c>
      <c r="L33" s="138">
        <v>1.4017922276520909E-2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62221.223585022024</v>
      </c>
      <c r="AL33" s="45" t="s">
        <v>413</v>
      </c>
    </row>
    <row r="34" spans="1:38" s="2" customFormat="1" ht="26.25" customHeight="1" thickBot="1" x14ac:dyDescent="0.25">
      <c r="A34" s="65" t="s">
        <v>70</v>
      </c>
      <c r="B34" s="65" t="s">
        <v>93</v>
      </c>
      <c r="C34" s="66" t="s">
        <v>94</v>
      </c>
      <c r="D34" s="67"/>
      <c r="E34" s="138">
        <v>2.2561107290672391</v>
      </c>
      <c r="F34" s="138">
        <v>0.20020829943058516</v>
      </c>
      <c r="G34" s="138">
        <v>4.9942428522792444E-4</v>
      </c>
      <c r="H34" s="138">
        <v>3.013888378524938E-4</v>
      </c>
      <c r="I34" s="138">
        <v>5.8986101122559503E-2</v>
      </c>
      <c r="J34" s="138">
        <v>6.1999989501084436E-2</v>
      </c>
      <c r="K34" s="138">
        <v>6.5444433362255777E-2</v>
      </c>
      <c r="L34" s="138">
        <v>4.2538881685466268E-2</v>
      </c>
      <c r="M34" s="138">
        <v>0.46069436643166894</v>
      </c>
      <c r="N34" s="138" t="s">
        <v>442</v>
      </c>
      <c r="O34" s="138">
        <v>4.3294982947081925E-4</v>
      </c>
      <c r="P34" s="138" t="s">
        <v>442</v>
      </c>
      <c r="Q34" s="138" t="s">
        <v>442</v>
      </c>
      <c r="R34" s="138">
        <v>2.164749147354096E-3</v>
      </c>
      <c r="S34" s="138">
        <v>7.3601471010039249E-2</v>
      </c>
      <c r="T34" s="138">
        <v>3.0306488062957345E-3</v>
      </c>
      <c r="U34" s="138">
        <v>4.3294982947081925E-4</v>
      </c>
      <c r="V34" s="138">
        <v>4.3294982947081923E-2</v>
      </c>
      <c r="W34" s="138">
        <v>1.1237336455442535E-2</v>
      </c>
      <c r="X34" s="138">
        <v>1.2916664479392589E-3</v>
      </c>
      <c r="Y34" s="138">
        <v>2.1527774132320985E-3</v>
      </c>
      <c r="Z34" s="138">
        <v>1.9042597279236668E-3</v>
      </c>
      <c r="AA34" s="138">
        <v>1.9042597279236668E-3</v>
      </c>
      <c r="AB34" s="138">
        <v>7.2529633170186911E-3</v>
      </c>
      <c r="AC34" s="138" t="s">
        <v>428</v>
      </c>
      <c r="AD34" s="138" t="s">
        <v>428</v>
      </c>
      <c r="AE34" s="55"/>
      <c r="AF34" s="147">
        <v>1798.0929162432246</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5.2620840563775504</v>
      </c>
      <c r="F36" s="138">
        <v>0.16543867861744213</v>
      </c>
      <c r="G36" s="138">
        <v>0.11693423954225236</v>
      </c>
      <c r="H36" s="138" t="s">
        <v>442</v>
      </c>
      <c r="I36" s="138">
        <v>8.1665571941351447E-2</v>
      </c>
      <c r="J36" s="138">
        <v>9.602024141949031E-2</v>
      </c>
      <c r="K36" s="138">
        <v>9.602024141949031E-2</v>
      </c>
      <c r="L36" s="138">
        <v>2.9766274840041993E-2</v>
      </c>
      <c r="M36" s="138">
        <v>0.36301972908055857</v>
      </c>
      <c r="N36" s="138">
        <v>1.2181139560439562E-2</v>
      </c>
      <c r="O36" s="138">
        <v>9.3701073541842782E-4</v>
      </c>
      <c r="P36" s="138">
        <v>2.811032206255283E-3</v>
      </c>
      <c r="Q36" s="138">
        <v>3.7480429416737113E-3</v>
      </c>
      <c r="R36" s="138">
        <v>4.6850536770921391E-3</v>
      </c>
      <c r="S36" s="138">
        <v>8.2456944716821648E-2</v>
      </c>
      <c r="T36" s="138">
        <v>9.3701073541842775E-2</v>
      </c>
      <c r="U36" s="138">
        <v>9.3701073541842782E-3</v>
      </c>
      <c r="V36" s="138">
        <v>0.11244128825021132</v>
      </c>
      <c r="W36" s="138">
        <v>1.2181139560439562E-2</v>
      </c>
      <c r="X36" s="138">
        <v>1.8740214708368554E-4</v>
      </c>
      <c r="Y36" s="138">
        <v>1.8740214708368554E-4</v>
      </c>
      <c r="Z36" s="138">
        <v>9.3701073541842782E-4</v>
      </c>
      <c r="AA36" s="138">
        <v>9.3701073541842771E-5</v>
      </c>
      <c r="AB36" s="138">
        <v>1.4055161031276417E-3</v>
      </c>
      <c r="AC36" s="138">
        <v>7.4960858833474225E-3</v>
      </c>
      <c r="AD36" s="138">
        <v>3.5606407945900256E-3</v>
      </c>
      <c r="AE36" s="55"/>
      <c r="AF36" s="147">
        <v>4058.0303802683889</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0.13170208309048384</v>
      </c>
      <c r="F37" s="138">
        <v>4.3900694363494608E-3</v>
      </c>
      <c r="G37" s="138">
        <v>1.9481990237540792E-4</v>
      </c>
      <c r="H37" s="138" t="s">
        <v>442</v>
      </c>
      <c r="I37" s="138">
        <v>5.487586795436826E-4</v>
      </c>
      <c r="J37" s="138">
        <v>5.487586795436826E-4</v>
      </c>
      <c r="K37" s="138">
        <v>5.487586795436826E-4</v>
      </c>
      <c r="L37" s="138">
        <v>1.3718966988592067E-5</v>
      </c>
      <c r="M37" s="138">
        <v>1.3170208309048383E-2</v>
      </c>
      <c r="N37" s="138">
        <v>4.1156900965776205E-6</v>
      </c>
      <c r="O37" s="138">
        <v>6.8594834942960338E-7</v>
      </c>
      <c r="P37" s="138">
        <v>2.7437933977184136E-4</v>
      </c>
      <c r="Q37" s="138">
        <v>3.2925520772620958E-4</v>
      </c>
      <c r="R37" s="138">
        <v>2.0852829822659942E-6</v>
      </c>
      <c r="S37" s="138">
        <v>2.0852829822659944E-7</v>
      </c>
      <c r="T37" s="138">
        <v>1.3993346328363908E-6</v>
      </c>
      <c r="U37" s="138">
        <v>3.0181727374902546E-5</v>
      </c>
      <c r="V37" s="138">
        <v>4.1156900965776205E-6</v>
      </c>
      <c r="W37" s="138" t="s">
        <v>428</v>
      </c>
      <c r="X37" s="138" t="s">
        <v>442</v>
      </c>
      <c r="Y37" s="138" t="s">
        <v>442</v>
      </c>
      <c r="Z37" s="138" t="s">
        <v>442</v>
      </c>
      <c r="AA37" s="138" t="s">
        <v>442</v>
      </c>
      <c r="AB37" s="138" t="s">
        <v>442</v>
      </c>
      <c r="AC37" s="138" t="s">
        <v>442</v>
      </c>
      <c r="AD37" s="138" t="s">
        <v>442</v>
      </c>
      <c r="AE37" s="55"/>
      <c r="AF37" s="147" t="s">
        <v>430</v>
      </c>
      <c r="AG37" s="147" t="s">
        <v>428</v>
      </c>
      <c r="AH37" s="147">
        <v>2743.7933977184134</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2.0482057127252031</v>
      </c>
      <c r="F39" s="138">
        <v>0.50337710067142272</v>
      </c>
      <c r="G39" s="138">
        <v>0.14100867329405992</v>
      </c>
      <c r="H39" s="138">
        <v>3.275158490828322E-2</v>
      </c>
      <c r="I39" s="138">
        <v>0.1383347444218046</v>
      </c>
      <c r="J39" s="138">
        <v>0.16757462536648779</v>
      </c>
      <c r="K39" s="138">
        <v>0.2033322879279246</v>
      </c>
      <c r="L39" s="138">
        <v>5.7273596517914277E-2</v>
      </c>
      <c r="M39" s="138">
        <v>1.0499531462980283</v>
      </c>
      <c r="N39" s="138">
        <v>0.11037991975322844</v>
      </c>
      <c r="O39" s="138">
        <v>1.313434269333196E-2</v>
      </c>
      <c r="P39" s="138">
        <v>2.9389997703361368E-3</v>
      </c>
      <c r="Q39" s="138">
        <v>7.3492606930003687E-3</v>
      </c>
      <c r="R39" s="138">
        <v>8.8674854463515237E-2</v>
      </c>
      <c r="S39" s="138">
        <v>4.3752253272441533E-2</v>
      </c>
      <c r="T39" s="138">
        <v>1.3821974100851311</v>
      </c>
      <c r="U39" s="138">
        <v>2.0545687528096394E-3</v>
      </c>
      <c r="V39" s="138">
        <v>0.51107166684890937</v>
      </c>
      <c r="W39" s="138">
        <v>0.12241328111310351</v>
      </c>
      <c r="X39" s="138">
        <v>1.9395850794198633E-2</v>
      </c>
      <c r="Y39" s="138">
        <v>9.4375780020756347E-2</v>
      </c>
      <c r="Z39" s="138">
        <v>1.3688445123738222E-2</v>
      </c>
      <c r="AA39" s="138">
        <v>1.1689223268517412E-2</v>
      </c>
      <c r="AB39" s="138">
        <v>0.13914929920721059</v>
      </c>
      <c r="AC39" s="138">
        <v>5.5998859052097116E-3</v>
      </c>
      <c r="AD39" s="138">
        <v>1.7219602899559989E-3</v>
      </c>
      <c r="AE39" s="55"/>
      <c r="AF39" s="147">
        <v>8462.4935926630988</v>
      </c>
      <c r="AG39" s="147">
        <v>10.088670678496241</v>
      </c>
      <c r="AH39" s="147">
        <v>15772.867401724012</v>
      </c>
      <c r="AI39" s="147">
        <v>885.26351103864761</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4.7812050696218149</v>
      </c>
      <c r="F41" s="138">
        <v>6.1625142057165911</v>
      </c>
      <c r="G41" s="138">
        <v>4.9442953417060576</v>
      </c>
      <c r="H41" s="138">
        <v>4.8390705894391629E-2</v>
      </c>
      <c r="I41" s="138">
        <v>4.2489026554880942</v>
      </c>
      <c r="J41" s="138">
        <v>4.257640022169408</v>
      </c>
      <c r="K41" s="138">
        <v>4.6166736869063305</v>
      </c>
      <c r="L41" s="138">
        <v>0.37500656690947554</v>
      </c>
      <c r="M41" s="138">
        <v>51.727469465179794</v>
      </c>
      <c r="N41" s="138">
        <v>1.0053204329001812</v>
      </c>
      <c r="O41" s="138">
        <v>2.2996656619067316E-2</v>
      </c>
      <c r="P41" s="138">
        <v>4.69738606084402E-2</v>
      </c>
      <c r="Q41" s="138">
        <v>1.7563734153228899E-2</v>
      </c>
      <c r="R41" s="138">
        <v>0.13358914669178865</v>
      </c>
      <c r="S41" s="138">
        <v>0.20729914486494014</v>
      </c>
      <c r="T41" s="138">
        <v>9.9861335950256008E-2</v>
      </c>
      <c r="U41" s="138">
        <v>1.1676352769161487</v>
      </c>
      <c r="V41" s="138">
        <v>2.5793027226732508</v>
      </c>
      <c r="W41" s="138">
        <v>7.7794829845774629</v>
      </c>
      <c r="X41" s="138">
        <v>1.7801077680354518</v>
      </c>
      <c r="Y41" s="138">
        <v>2.8459843943116487</v>
      </c>
      <c r="Z41" s="138">
        <v>1.2454326724958744</v>
      </c>
      <c r="AA41" s="138">
        <v>1.0221251183790578</v>
      </c>
      <c r="AB41" s="138">
        <v>6.8936499532220328</v>
      </c>
      <c r="AC41" s="138">
        <v>1.2049491222913315E-2</v>
      </c>
      <c r="AD41" s="138">
        <v>1.6528688665877969</v>
      </c>
      <c r="AE41" s="55"/>
      <c r="AF41" s="147">
        <v>45346.48223537275</v>
      </c>
      <c r="AG41" s="147">
        <v>9722.5198626203783</v>
      </c>
      <c r="AH41" s="147">
        <v>20099.1780326304</v>
      </c>
      <c r="AI41" s="147">
        <v>1204.3057816177359</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9.2113929144325313E-2</v>
      </c>
      <c r="F43" s="138">
        <v>9.211392914432532E-3</v>
      </c>
      <c r="G43" s="138">
        <v>2.6543104034199492E-2</v>
      </c>
      <c r="H43" s="138" t="s">
        <v>442</v>
      </c>
      <c r="I43" s="138">
        <v>1.5198798308813679E-2</v>
      </c>
      <c r="J43" s="138">
        <v>0</v>
      </c>
      <c r="K43" s="138">
        <v>1.5198798308813679E-2</v>
      </c>
      <c r="L43" s="138">
        <v>8.5113270529356602E-3</v>
      </c>
      <c r="M43" s="138">
        <v>3.6845571657730128E-2</v>
      </c>
      <c r="N43" s="138">
        <v>1.4738228663092051E-2</v>
      </c>
      <c r="O43" s="138">
        <v>2.7634178743297596E-4</v>
      </c>
      <c r="P43" s="138">
        <v>9.2113929144325326E-5</v>
      </c>
      <c r="Q43" s="138">
        <v>9.2113929144325318E-4</v>
      </c>
      <c r="R43" s="138">
        <v>1.1790582930473642E-2</v>
      </c>
      <c r="S43" s="138">
        <v>6.632202898391424E-3</v>
      </c>
      <c r="T43" s="138">
        <v>0.23949621577524582</v>
      </c>
      <c r="U43" s="138">
        <v>9.2113929144325326E-5</v>
      </c>
      <c r="V43" s="138">
        <v>7.3691143315460254E-3</v>
      </c>
      <c r="W43" s="138">
        <v>5.5268357486595197E-3</v>
      </c>
      <c r="X43" s="138">
        <v>1.7501646537421808E-3</v>
      </c>
      <c r="Y43" s="138">
        <v>1.3817089371648798E-2</v>
      </c>
      <c r="Z43" s="138">
        <v>1.5659367954535305E-3</v>
      </c>
      <c r="AA43" s="138">
        <v>1.3817089371648799E-3</v>
      </c>
      <c r="AB43" s="138">
        <v>1.8514899758009389E-2</v>
      </c>
      <c r="AC43" s="138">
        <v>2.0265064411751569E-4</v>
      </c>
      <c r="AD43" s="138">
        <v>1.1974810788762294E-7</v>
      </c>
      <c r="AE43" s="55"/>
      <c r="AF43" s="147">
        <v>921.13929144325323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1.6520219183748999</v>
      </c>
      <c r="F44" s="138">
        <v>0.13325616740494781</v>
      </c>
      <c r="G44" s="138">
        <v>2.2204327413224579E-3</v>
      </c>
      <c r="H44" s="138">
        <v>1.5313944778439453E-3</v>
      </c>
      <c r="I44" s="138">
        <v>5.7642767587728669E-2</v>
      </c>
      <c r="J44" s="138">
        <v>0</v>
      </c>
      <c r="K44" s="138">
        <v>5.7642767587728669E-2</v>
      </c>
      <c r="L44" s="138">
        <v>3.2279949849128062E-2</v>
      </c>
      <c r="M44" s="138">
        <v>1.2537744610911701</v>
      </c>
      <c r="N44" s="138" t="s">
        <v>442</v>
      </c>
      <c r="O44" s="138">
        <v>1.9142430973049314E-3</v>
      </c>
      <c r="P44" s="138" t="s">
        <v>442</v>
      </c>
      <c r="Q44" s="138" t="s">
        <v>442</v>
      </c>
      <c r="R44" s="138">
        <v>9.5712154865246566E-3</v>
      </c>
      <c r="S44" s="138">
        <v>0.32542132654183831</v>
      </c>
      <c r="T44" s="138">
        <v>1.339970168113452E-2</v>
      </c>
      <c r="U44" s="138">
        <v>1.9142430973049314E-3</v>
      </c>
      <c r="V44" s="138">
        <v>0.19142430973049313</v>
      </c>
      <c r="W44" s="138" t="s">
        <v>442</v>
      </c>
      <c r="X44" s="138">
        <v>5.7427292919147938E-3</v>
      </c>
      <c r="Y44" s="138">
        <v>9.5712154865246566E-3</v>
      </c>
      <c r="Z44" s="138" t="s">
        <v>442</v>
      </c>
      <c r="AA44" s="138" t="s">
        <v>442</v>
      </c>
      <c r="AB44" s="138">
        <v>1.5313944778439451E-2</v>
      </c>
      <c r="AC44" s="138" t="s">
        <v>429</v>
      </c>
      <c r="AD44" s="138" t="s">
        <v>429</v>
      </c>
      <c r="AE44" s="55"/>
      <c r="AF44" s="147">
        <v>8290.2536229892794</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1.4667121792054099</v>
      </c>
      <c r="F45" s="138">
        <v>3.5550502958579887E-2</v>
      </c>
      <c r="G45" s="138">
        <v>2.3563957651638769E-4</v>
      </c>
      <c r="H45" s="138" t="s">
        <v>442</v>
      </c>
      <c r="I45" s="138">
        <v>2.1736593237531701E-2</v>
      </c>
      <c r="J45" s="138">
        <v>2.1736593237531701E-2</v>
      </c>
      <c r="K45" s="138">
        <v>2.1736593237531701E-2</v>
      </c>
      <c r="L45" s="138">
        <v>6.7383439036348266E-3</v>
      </c>
      <c r="M45" s="138">
        <v>7.8007960777683835E-2</v>
      </c>
      <c r="N45" s="138">
        <v>2.6408945054945056E-3</v>
      </c>
      <c r="O45" s="138">
        <v>2.0314573119188504E-4</v>
      </c>
      <c r="P45" s="138">
        <v>6.0943719357565496E-4</v>
      </c>
      <c r="Q45" s="138">
        <v>8.1258292476754017E-4</v>
      </c>
      <c r="R45" s="138">
        <v>1.015728655959425E-3</v>
      </c>
      <c r="S45" s="138">
        <v>1.7876824344885883E-2</v>
      </c>
      <c r="T45" s="138">
        <v>2.0314573119188502E-2</v>
      </c>
      <c r="U45" s="138">
        <v>2.0314573119188501E-3</v>
      </c>
      <c r="V45" s="138">
        <v>2.4377487743026199E-2</v>
      </c>
      <c r="W45" s="138">
        <v>2.6408945054945056E-3</v>
      </c>
      <c r="X45" s="138">
        <v>4.0629146238377012E-5</v>
      </c>
      <c r="Y45" s="138">
        <v>2.0314573119188504E-4</v>
      </c>
      <c r="Z45" s="138">
        <v>2.0314573119188504E-4</v>
      </c>
      <c r="AA45" s="138">
        <v>2.0314573119188506E-5</v>
      </c>
      <c r="AB45" s="138">
        <v>4.6723518174133561E-4</v>
      </c>
      <c r="AC45" s="138">
        <v>1.6251658495350803E-3</v>
      </c>
      <c r="AD45" s="138">
        <v>7.7195377852916315E-4</v>
      </c>
      <c r="AE45" s="55"/>
      <c r="AF45" s="147">
        <v>879.78879818316818</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1.3516819855182169E-3</v>
      </c>
      <c r="J48" s="138">
        <v>1.3516819855182167E-2</v>
      </c>
      <c r="K48" s="138">
        <v>3.3792049637955422E-2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1.1449069999999999</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1.9935202808198307</v>
      </c>
      <c r="AL52" s="45" t="s">
        <v>132</v>
      </c>
    </row>
    <row r="53" spans="1:38" s="2" customFormat="1" ht="26.25" customHeight="1" thickBot="1" x14ac:dyDescent="0.25">
      <c r="A53" s="65" t="s">
        <v>119</v>
      </c>
      <c r="B53" s="69" t="s">
        <v>133</v>
      </c>
      <c r="C53" s="71" t="s">
        <v>134</v>
      </c>
      <c r="D53" s="68"/>
      <c r="E53" s="138" t="s">
        <v>428</v>
      </c>
      <c r="F53" s="138">
        <v>1.3581857338580494</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0.71872161437610005</v>
      </c>
      <c r="AL53" s="45" t="s">
        <v>135</v>
      </c>
    </row>
    <row r="54" spans="1:38" s="2" customFormat="1" ht="37.5" customHeight="1" thickBot="1" x14ac:dyDescent="0.25">
      <c r="A54" s="65" t="s">
        <v>119</v>
      </c>
      <c r="B54" s="69" t="s">
        <v>136</v>
      </c>
      <c r="C54" s="71" t="s">
        <v>137</v>
      </c>
      <c r="D54" s="68"/>
      <c r="E54" s="138" t="s">
        <v>428</v>
      </c>
      <c r="F54" s="138">
        <v>0.38449697559563684</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170409.73908132591</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0.37184731228216</v>
      </c>
      <c r="J57" s="138">
        <v>0.66932516210788795</v>
      </c>
      <c r="K57" s="138">
        <v>0.74369462456432001</v>
      </c>
      <c r="L57" s="138">
        <v>1.11554193684648E-2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2860.3639406320003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3.7232955105000005E-3</v>
      </c>
      <c r="J58" s="138">
        <v>2.4821970069999998E-2</v>
      </c>
      <c r="K58" s="138">
        <v>4.9643940139999995E-2</v>
      </c>
      <c r="L58" s="138">
        <v>1.7127159348300004E-5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124.10985035</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1.3806332000000001E-2</v>
      </c>
      <c r="J60" s="138">
        <v>0.13026077199999997</v>
      </c>
      <c r="K60" s="138">
        <v>0.296198764</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54.635443999999993</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9.0169574909003056E-2</v>
      </c>
      <c r="J61" s="138">
        <v>0.90169574909003047</v>
      </c>
      <c r="K61" s="138">
        <v>3.0098347435930428</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6788229.2131252997</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3.2339999999999997E-8</v>
      </c>
      <c r="J62" s="138">
        <v>3.234E-7</v>
      </c>
      <c r="K62" s="138">
        <v>6.4679999999999999E-7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53.9</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1.4E-2</v>
      </c>
      <c r="X63" s="138">
        <v>1.1051999999999999E-2</v>
      </c>
      <c r="Y63" s="138" t="s">
        <v>428</v>
      </c>
      <c r="Z63" s="138">
        <v>1.838E-3</v>
      </c>
      <c r="AA63" s="138" t="s">
        <v>428</v>
      </c>
      <c r="AB63" s="138">
        <v>1.2889999999999999E-2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7">
        <v>0</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4.9193199999999996E-3</v>
      </c>
      <c r="J71" s="138">
        <v>3.9354559999999997E-2</v>
      </c>
      <c r="K71" s="138">
        <v>0.12298300000000001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4.6999999999999999E-4</v>
      </c>
      <c r="O73" s="138">
        <v>8.0000000000000007E-5</v>
      </c>
      <c r="P73" s="138" t="s">
        <v>428</v>
      </c>
      <c r="Q73" s="138" t="s">
        <v>430</v>
      </c>
      <c r="R73" s="138" t="s">
        <v>430</v>
      </c>
      <c r="S73" s="138" t="s">
        <v>428</v>
      </c>
      <c r="T73" s="138" t="s">
        <v>430</v>
      </c>
      <c r="U73" s="138" t="s">
        <v>428</v>
      </c>
      <c r="V73" s="138">
        <v>0</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430</v>
      </c>
      <c r="J80" s="138" t="s">
        <v>428</v>
      </c>
      <c r="K80" s="138" t="s">
        <v>428</v>
      </c>
      <c r="L80" s="138" t="s">
        <v>428</v>
      </c>
      <c r="M80" s="138" t="s">
        <v>428</v>
      </c>
      <c r="N80" s="138">
        <v>1.3440000000000004E-3</v>
      </c>
      <c r="O80" s="138" t="s">
        <v>428</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12.164858300000002</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5380.3</v>
      </c>
      <c r="AL82" s="45" t="s">
        <v>219</v>
      </c>
    </row>
    <row r="83" spans="1:38" s="2" customFormat="1" ht="26.25" customHeight="1" thickBot="1" x14ac:dyDescent="0.25">
      <c r="A83" s="65" t="s">
        <v>53</v>
      </c>
      <c r="B83" s="76" t="s">
        <v>211</v>
      </c>
      <c r="C83" s="77" t="s">
        <v>212</v>
      </c>
      <c r="D83" s="67"/>
      <c r="E83" s="138" t="s">
        <v>442</v>
      </c>
      <c r="F83" s="138">
        <v>3.2000000000000001E-2</v>
      </c>
      <c r="G83" s="138" t="s">
        <v>442</v>
      </c>
      <c r="H83" s="138" t="s">
        <v>428</v>
      </c>
      <c r="I83" s="138">
        <v>0.2</v>
      </c>
      <c r="J83" s="138">
        <v>4</v>
      </c>
      <c r="K83" s="138">
        <v>30</v>
      </c>
      <c r="L83" s="138">
        <v>1.14E-2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442</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2.2662735500923441</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0.86942391418232245</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1.8900519873528752</v>
      </c>
      <c r="AL86" s="45" t="s">
        <v>219</v>
      </c>
    </row>
    <row r="87" spans="1:38" s="2" customFormat="1" ht="26.25" customHeight="1" thickBot="1" x14ac:dyDescent="0.25">
      <c r="A87" s="65" t="s">
        <v>208</v>
      </c>
      <c r="B87" s="71" t="s">
        <v>220</v>
      </c>
      <c r="C87" s="75" t="s">
        <v>221</v>
      </c>
      <c r="D87" s="67"/>
      <c r="E87" s="138" t="s">
        <v>428</v>
      </c>
      <c r="F87" s="138">
        <v>5.0034980334156431E-2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7.9948012647124977E-2</v>
      </c>
      <c r="AL87" s="45" t="s">
        <v>219</v>
      </c>
    </row>
    <row r="88" spans="1:38" s="2" customFormat="1" ht="26.25" customHeight="1" thickBot="1" x14ac:dyDescent="0.25">
      <c r="A88" s="65" t="s">
        <v>208</v>
      </c>
      <c r="B88" s="71" t="s">
        <v>222</v>
      </c>
      <c r="C88" s="75" t="s">
        <v>223</v>
      </c>
      <c r="D88" s="67"/>
      <c r="E88" s="138" t="s">
        <v>442</v>
      </c>
      <c r="F88" s="138">
        <v>0.44123847751666662</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0.25860647800000003</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1.8736711215544091</v>
      </c>
      <c r="G90" s="138" t="s">
        <v>428</v>
      </c>
      <c r="H90" s="138" t="s">
        <v>428</v>
      </c>
      <c r="I90" s="138">
        <v>4.0079999999999998E-2</v>
      </c>
      <c r="J90" s="138">
        <v>6.012E-2</v>
      </c>
      <c r="K90" s="138">
        <v>7.3480000000000004E-2</v>
      </c>
      <c r="L90" s="138" t="s">
        <v>428</v>
      </c>
      <c r="M90" s="138" t="s">
        <v>428</v>
      </c>
      <c r="N90" s="138">
        <v>2.9538127664366836E-4</v>
      </c>
      <c r="O90" s="138">
        <v>4.0570440406479752E-2</v>
      </c>
      <c r="P90" s="138" t="s">
        <v>430</v>
      </c>
      <c r="Q90" s="138" t="s">
        <v>430</v>
      </c>
      <c r="R90" s="138">
        <v>0.17082290697465147</v>
      </c>
      <c r="S90" s="138">
        <v>6.9218865430353613</v>
      </c>
      <c r="T90" s="138">
        <v>0.28372617205321043</v>
      </c>
      <c r="U90" s="138">
        <v>4.0392499878381158E-2</v>
      </c>
      <c r="V90" s="138">
        <v>4.0054412874993801</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66.8</v>
      </c>
      <c r="AL90" s="148" t="s">
        <v>439</v>
      </c>
    </row>
    <row r="91" spans="1:38" s="2" customFormat="1" ht="26.25" customHeight="1" thickBot="1" x14ac:dyDescent="0.25">
      <c r="A91" s="65" t="s">
        <v>208</v>
      </c>
      <c r="B91" s="69" t="s">
        <v>404</v>
      </c>
      <c r="C91" s="71" t="s">
        <v>228</v>
      </c>
      <c r="D91" s="67"/>
      <c r="E91" s="138">
        <v>4.3156139338000003E-3</v>
      </c>
      <c r="F91" s="138">
        <v>1.1571425923200001E-2</v>
      </c>
      <c r="G91" s="138">
        <v>1.4160396460000002E-4</v>
      </c>
      <c r="H91" s="138">
        <v>9.9217804920000013E-3</v>
      </c>
      <c r="I91" s="138">
        <v>6.6986743596199994E-2</v>
      </c>
      <c r="J91" s="138">
        <v>6.9236464861599997E-2</v>
      </c>
      <c r="K91" s="138">
        <v>6.9701132175899988E-2</v>
      </c>
      <c r="L91" s="138">
        <v>2.5820537184000004E-2</v>
      </c>
      <c r="M91" s="138">
        <v>0.1320678098675</v>
      </c>
      <c r="N91" s="138">
        <v>3.6760764320000007E-2</v>
      </c>
      <c r="O91" s="138">
        <v>1.2979663912400003E-2</v>
      </c>
      <c r="P91" s="138">
        <v>2.6726576100000004E-6</v>
      </c>
      <c r="Q91" s="138">
        <v>6.2362010900000016E-5</v>
      </c>
      <c r="R91" s="138">
        <v>7.3146418800000015E-4</v>
      </c>
      <c r="S91" s="138">
        <v>3.3728864712000012E-2</v>
      </c>
      <c r="T91" s="138">
        <v>7.8617961960000017E-3</v>
      </c>
      <c r="U91" s="138" t="s">
        <v>442</v>
      </c>
      <c r="V91" s="138">
        <v>1.8646204096000006E-2</v>
      </c>
      <c r="W91" s="138">
        <v>2.3907904800000006E-4</v>
      </c>
      <c r="X91" s="138">
        <v>6.3611999932799996E-3</v>
      </c>
      <c r="Y91" s="138">
        <v>3.1845244215999999E-3</v>
      </c>
      <c r="Z91" s="138">
        <v>3.1845244215999999E-3</v>
      </c>
      <c r="AA91" s="138">
        <v>3.1845244215999999E-3</v>
      </c>
      <c r="AB91" s="138">
        <v>1.5914773258079998E-2</v>
      </c>
      <c r="AC91" s="138" t="s">
        <v>442</v>
      </c>
      <c r="AD91" s="138" t="s">
        <v>442</v>
      </c>
      <c r="AE91" s="55"/>
      <c r="AF91" s="147" t="s">
        <v>428</v>
      </c>
      <c r="AG91" s="147" t="s">
        <v>428</v>
      </c>
      <c r="AH91" s="147" t="s">
        <v>428</v>
      </c>
      <c r="AI91" s="147" t="s">
        <v>428</v>
      </c>
      <c r="AJ91" s="147" t="s">
        <v>428</v>
      </c>
      <c r="AK91" s="147">
        <v>2390.7904800000001</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33.609883365906342</v>
      </c>
      <c r="G93" s="138" t="s">
        <v>428</v>
      </c>
      <c r="H93" s="138" t="s">
        <v>428</v>
      </c>
      <c r="I93" s="138" t="s">
        <v>430</v>
      </c>
      <c r="J93" s="138" t="s">
        <v>430</v>
      </c>
      <c r="K93" s="138" t="s">
        <v>428</v>
      </c>
      <c r="L93" s="138" t="s">
        <v>430</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428</v>
      </c>
      <c r="I94" s="138" t="s">
        <v>428</v>
      </c>
      <c r="J94" s="138" t="s">
        <v>430</v>
      </c>
      <c r="K94" s="138" t="s">
        <v>430</v>
      </c>
      <c r="L94" s="138" t="s">
        <v>428</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442</v>
      </c>
      <c r="I95" s="138" t="s">
        <v>442</v>
      </c>
      <c r="J95" s="138" t="s">
        <v>430</v>
      </c>
      <c r="K95" s="138" t="s">
        <v>430</v>
      </c>
      <c r="L95" s="138" t="s">
        <v>442</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442</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430</v>
      </c>
      <c r="I98" s="138" t="s">
        <v>430</v>
      </c>
      <c r="J98" s="138" t="s">
        <v>428</v>
      </c>
      <c r="K98" s="138" t="s">
        <v>428</v>
      </c>
      <c r="L98" s="138" t="s">
        <v>430</v>
      </c>
      <c r="M98" s="138" t="s">
        <v>428</v>
      </c>
      <c r="N98" s="138" t="s">
        <v>428</v>
      </c>
      <c r="O98" s="138" t="s">
        <v>428</v>
      </c>
      <c r="P98" s="138" t="s">
        <v>428</v>
      </c>
      <c r="Q98" s="138" t="s">
        <v>428</v>
      </c>
      <c r="R98" s="138" t="s">
        <v>428</v>
      </c>
      <c r="S98" s="138" t="s">
        <v>428</v>
      </c>
      <c r="T98" s="138" t="s">
        <v>428</v>
      </c>
      <c r="U98" s="138" t="s">
        <v>428</v>
      </c>
      <c r="V98" s="138" t="s">
        <v>428</v>
      </c>
      <c r="W98" s="166">
        <v>1.1111362705674E-8</v>
      </c>
      <c r="X98" s="138" t="s">
        <v>428</v>
      </c>
      <c r="Y98" s="138" t="s">
        <v>428</v>
      </c>
      <c r="Z98" s="138" t="s">
        <v>428</v>
      </c>
      <c r="AA98" s="138" t="s">
        <v>428</v>
      </c>
      <c r="AB98" s="138" t="s">
        <v>428</v>
      </c>
      <c r="AC98" s="138" t="s">
        <v>428</v>
      </c>
      <c r="AD98" s="138">
        <v>1.3307021204400001E-4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5.034862202180284E-2</v>
      </c>
      <c r="F99" s="138">
        <v>11.11744931732154</v>
      </c>
      <c r="G99" s="138" t="s">
        <v>428</v>
      </c>
      <c r="H99" s="138">
        <v>15.421811744630629</v>
      </c>
      <c r="I99" s="138">
        <v>0.27322873693640054</v>
      </c>
      <c r="J99" s="138">
        <v>0.41947684923321582</v>
      </c>
      <c r="K99" s="138">
        <v>0.797114754554058</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1552.65</v>
      </c>
      <c r="AL99" s="45" t="s">
        <v>245</v>
      </c>
    </row>
    <row r="100" spans="1:38" s="2" customFormat="1" ht="26.25" customHeight="1" thickBot="1" x14ac:dyDescent="0.25">
      <c r="A100" s="65" t="s">
        <v>243</v>
      </c>
      <c r="B100" s="65" t="s">
        <v>246</v>
      </c>
      <c r="C100" s="66" t="s">
        <v>408</v>
      </c>
      <c r="D100" s="79"/>
      <c r="E100" s="138">
        <v>0.47819354467779596</v>
      </c>
      <c r="F100" s="138">
        <v>20.868925063192357</v>
      </c>
      <c r="G100" s="138" t="s">
        <v>428</v>
      </c>
      <c r="H100" s="138">
        <v>29.171111038642579</v>
      </c>
      <c r="I100" s="138">
        <v>0.40374265468272302</v>
      </c>
      <c r="J100" s="138">
        <v>0.61580013102762809</v>
      </c>
      <c r="K100" s="138">
        <v>0.98218745787060424</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5519.6245355227747</v>
      </c>
      <c r="AL100" s="45" t="s">
        <v>245</v>
      </c>
    </row>
    <row r="101" spans="1:38" s="2" customFormat="1" ht="26.25" customHeight="1" thickBot="1" x14ac:dyDescent="0.25">
      <c r="A101" s="65" t="s">
        <v>243</v>
      </c>
      <c r="B101" s="65" t="s">
        <v>247</v>
      </c>
      <c r="C101" s="66" t="s">
        <v>248</v>
      </c>
      <c r="D101" s="79"/>
      <c r="E101" s="138">
        <v>4.6502169943206349E-2</v>
      </c>
      <c r="F101" s="138">
        <v>0.19477499808341131</v>
      </c>
      <c r="G101" s="138" t="s">
        <v>428</v>
      </c>
      <c r="H101" s="138">
        <v>0.92865498053450313</v>
      </c>
      <c r="I101" s="138">
        <v>7.6601032479937624E-3</v>
      </c>
      <c r="J101" s="138">
        <v>2.523328128750886E-2</v>
      </c>
      <c r="K101" s="138">
        <v>6.3083203218772158E-2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5016.4363506905947</v>
      </c>
      <c r="AL101" s="45" t="s">
        <v>245</v>
      </c>
    </row>
    <row r="102" spans="1:38" s="2" customFormat="1" ht="26.25" customHeight="1" thickBot="1" x14ac:dyDescent="0.25">
      <c r="A102" s="65" t="s">
        <v>243</v>
      </c>
      <c r="B102" s="65" t="s">
        <v>249</v>
      </c>
      <c r="C102" s="66" t="s">
        <v>386</v>
      </c>
      <c r="D102" s="79"/>
      <c r="E102" s="138">
        <v>2.3501864724857144E-3</v>
      </c>
      <c r="F102" s="138">
        <v>1.0345889407816464</v>
      </c>
      <c r="G102" s="138" t="s">
        <v>428</v>
      </c>
      <c r="H102" s="138">
        <v>4.6945155535850276</v>
      </c>
      <c r="I102" s="138">
        <v>8.2710000000000006E-3</v>
      </c>
      <c r="J102" s="138">
        <v>0.18807700000000002</v>
      </c>
      <c r="K102" s="138">
        <v>1.3045770000000003</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1576.7000000000003</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8.6969285437055969E-4</v>
      </c>
      <c r="F104" s="138">
        <v>1.1595744438590364E-3</v>
      </c>
      <c r="G104" s="138" t="s">
        <v>428</v>
      </c>
      <c r="H104" s="138">
        <v>1.1901909766095356E-2</v>
      </c>
      <c r="I104" s="138">
        <v>1.3443192E-5</v>
      </c>
      <c r="J104" s="138">
        <v>4.4283455999999997E-5</v>
      </c>
      <c r="K104" s="138">
        <v>1.1070864E-4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7.3</v>
      </c>
      <c r="AL104" s="45" t="s">
        <v>245</v>
      </c>
    </row>
    <row r="105" spans="1:38" s="2" customFormat="1" ht="26.25" customHeight="1" thickBot="1" x14ac:dyDescent="0.25">
      <c r="A105" s="65" t="s">
        <v>243</v>
      </c>
      <c r="B105" s="65" t="s">
        <v>254</v>
      </c>
      <c r="C105" s="66" t="s">
        <v>255</v>
      </c>
      <c r="D105" s="79"/>
      <c r="E105" s="138">
        <v>3.4306049527416983E-2</v>
      </c>
      <c r="F105" s="138">
        <v>0.17899849254875755</v>
      </c>
      <c r="G105" s="138" t="s">
        <v>428</v>
      </c>
      <c r="H105" s="138">
        <v>0.80374704716427703</v>
      </c>
      <c r="I105" s="138">
        <v>6.7038904109589046E-3</v>
      </c>
      <c r="J105" s="138">
        <v>1.0534684931506846E-2</v>
      </c>
      <c r="K105" s="138">
        <v>2.2984767123287668E-2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94.1</v>
      </c>
      <c r="AL105" s="45" t="s">
        <v>245</v>
      </c>
    </row>
    <row r="106" spans="1:38" s="2" customFormat="1" ht="26.25" customHeight="1" thickBot="1" x14ac:dyDescent="0.25">
      <c r="A106" s="65" t="s">
        <v>243</v>
      </c>
      <c r="B106" s="65" t="s">
        <v>256</v>
      </c>
      <c r="C106" s="66" t="s">
        <v>257</v>
      </c>
      <c r="D106" s="79"/>
      <c r="E106" s="138">
        <v>2.6845618894027396E-3</v>
      </c>
      <c r="F106" s="138">
        <v>1.0856529089331197E-2</v>
      </c>
      <c r="G106" s="138" t="s">
        <v>428</v>
      </c>
      <c r="H106" s="138">
        <v>6.2895865926293537E-2</v>
      </c>
      <c r="I106" s="138">
        <v>5.3260273972602747E-4</v>
      </c>
      <c r="J106" s="138">
        <v>8.5216438356164391E-4</v>
      </c>
      <c r="K106" s="138">
        <v>1.8108493150684934E-3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10.8</v>
      </c>
      <c r="AL106" s="45" t="s">
        <v>245</v>
      </c>
    </row>
    <row r="107" spans="1:38" s="2" customFormat="1" ht="26.25" customHeight="1" thickBot="1" x14ac:dyDescent="0.25">
      <c r="A107" s="65" t="s">
        <v>243</v>
      </c>
      <c r="B107" s="65" t="s">
        <v>258</v>
      </c>
      <c r="C107" s="66" t="s">
        <v>379</v>
      </c>
      <c r="D107" s="79"/>
      <c r="E107" s="138">
        <v>4.4037690765921483E-2</v>
      </c>
      <c r="F107" s="138">
        <v>0.65209055999999999</v>
      </c>
      <c r="G107" s="138" t="s">
        <v>428</v>
      </c>
      <c r="H107" s="138">
        <v>0.53706835912352069</v>
      </c>
      <c r="I107" s="138">
        <v>1.1856192E-2</v>
      </c>
      <c r="J107" s="138">
        <v>0.15808256000000001</v>
      </c>
      <c r="K107" s="138">
        <v>0.75089216000000003</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3952.0639999999999</v>
      </c>
      <c r="AL107" s="45" t="s">
        <v>245</v>
      </c>
    </row>
    <row r="108" spans="1:38" s="2" customFormat="1" ht="26.25" customHeight="1" thickBot="1" x14ac:dyDescent="0.25">
      <c r="A108" s="65" t="s">
        <v>243</v>
      </c>
      <c r="B108" s="65" t="s">
        <v>259</v>
      </c>
      <c r="C108" s="66" t="s">
        <v>380</v>
      </c>
      <c r="D108" s="79"/>
      <c r="E108" s="138">
        <v>8.8190399627563212E-2</v>
      </c>
      <c r="F108" s="138">
        <v>1.4782619808000002</v>
      </c>
      <c r="G108" s="138" t="s">
        <v>428</v>
      </c>
      <c r="H108" s="138">
        <v>1.8441355167029523</v>
      </c>
      <c r="I108" s="138">
        <v>2.7375221866666671E-2</v>
      </c>
      <c r="J108" s="138">
        <v>0.27375221866666671</v>
      </c>
      <c r="K108" s="138">
        <v>0.54750443733333343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13687.610933333335</v>
      </c>
      <c r="AL108" s="45" t="s">
        <v>245</v>
      </c>
    </row>
    <row r="109" spans="1:38" s="2" customFormat="1" ht="26.25" customHeight="1" thickBot="1" x14ac:dyDescent="0.25">
      <c r="A109" s="65" t="s">
        <v>243</v>
      </c>
      <c r="B109" s="65" t="s">
        <v>260</v>
      </c>
      <c r="C109" s="66" t="s">
        <v>381</v>
      </c>
      <c r="D109" s="79"/>
      <c r="E109" s="138">
        <v>4.0837915622400016E-2</v>
      </c>
      <c r="F109" s="138">
        <v>0.8696410229999999</v>
      </c>
      <c r="G109" s="138" t="s">
        <v>428</v>
      </c>
      <c r="H109" s="138">
        <v>1.1748754186752004</v>
      </c>
      <c r="I109" s="138">
        <v>3.5568139999999998E-2</v>
      </c>
      <c r="J109" s="138">
        <v>0.19562476999999998</v>
      </c>
      <c r="K109" s="138">
        <v>0.19562476999999998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1778.4069999999999</v>
      </c>
      <c r="AL109" s="45" t="s">
        <v>245</v>
      </c>
    </row>
    <row r="110" spans="1:38" s="2" customFormat="1" ht="26.25" customHeight="1" thickBot="1" x14ac:dyDescent="0.25">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25">
      <c r="A111" s="65" t="s">
        <v>243</v>
      </c>
      <c r="B111" s="65" t="s">
        <v>262</v>
      </c>
      <c r="C111" s="66" t="s">
        <v>376</v>
      </c>
      <c r="D111" s="79"/>
      <c r="E111" s="138">
        <v>7.2467429062484498E-5</v>
      </c>
      <c r="F111" s="138">
        <v>5.3999999999999998E-5</v>
      </c>
      <c r="G111" s="138" t="s">
        <v>428</v>
      </c>
      <c r="H111" s="138">
        <v>1.7373391979451126E-3</v>
      </c>
      <c r="I111" s="138" t="s">
        <v>430</v>
      </c>
      <c r="J111" s="138">
        <v>0</v>
      </c>
      <c r="K111" s="138">
        <v>0</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1.1999999999999997</v>
      </c>
      <c r="AL111" s="45" t="s">
        <v>245</v>
      </c>
    </row>
    <row r="112" spans="1:38" s="2" customFormat="1" ht="26.25" customHeight="1" thickBot="1" x14ac:dyDescent="0.25">
      <c r="A112" s="65" t="s">
        <v>263</v>
      </c>
      <c r="B112" s="65" t="s">
        <v>264</v>
      </c>
      <c r="C112" s="66" t="s">
        <v>265</v>
      </c>
      <c r="D112" s="67"/>
      <c r="E112" s="138">
        <v>11.943234147559401</v>
      </c>
      <c r="F112" s="138" t="s">
        <v>428</v>
      </c>
      <c r="G112" s="138" t="s">
        <v>428</v>
      </c>
      <c r="H112" s="138">
        <v>18.80789085</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310413000</v>
      </c>
      <c r="AL112" s="45" t="s">
        <v>418</v>
      </c>
    </row>
    <row r="113" spans="1:38" s="2" customFormat="1" ht="26.25" customHeight="1" thickBot="1" x14ac:dyDescent="0.25">
      <c r="A113" s="65" t="s">
        <v>263</v>
      </c>
      <c r="B113" s="80" t="s">
        <v>266</v>
      </c>
      <c r="C113" s="81" t="s">
        <v>267</v>
      </c>
      <c r="D113" s="67"/>
      <c r="E113" s="138">
        <v>6.5832966386343985</v>
      </c>
      <c r="F113" s="138" t="s">
        <v>429</v>
      </c>
      <c r="G113" s="138" t="s">
        <v>428</v>
      </c>
      <c r="H113" s="138">
        <v>30.013885511336468</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171104.47925916422</v>
      </c>
      <c r="AL113" s="148" t="s">
        <v>435</v>
      </c>
    </row>
    <row r="114" spans="1:38" s="2" customFormat="1" ht="26.25" customHeight="1" thickBot="1" x14ac:dyDescent="0.25">
      <c r="A114" s="65" t="s">
        <v>263</v>
      </c>
      <c r="B114" s="80" t="s">
        <v>268</v>
      </c>
      <c r="C114" s="81" t="s">
        <v>387</v>
      </c>
      <c r="D114" s="67"/>
      <c r="E114" s="138">
        <v>0.13354585202446839</v>
      </c>
      <c r="F114" s="138" t="s">
        <v>442</v>
      </c>
      <c r="G114" s="138" t="s">
        <v>428</v>
      </c>
      <c r="H114" s="138">
        <v>0.4512235</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3470950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10.735873466955001</v>
      </c>
      <c r="F116" s="138" t="s">
        <v>429</v>
      </c>
      <c r="G116" s="138" t="s">
        <v>428</v>
      </c>
      <c r="H116" s="138">
        <v>12.456492017064825</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279032852.35171491</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4.1564871642559058E-2</v>
      </c>
      <c r="J119" s="138">
        <v>1.0304502910639766</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1229.83</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8.0396000000000009E-3</v>
      </c>
      <c r="J120" s="138">
        <v>5.02475E-2</v>
      </c>
      <c r="K120" s="138">
        <v>0.20099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2009.9</v>
      </c>
      <c r="AL120" s="148" t="s">
        <v>434</v>
      </c>
    </row>
    <row r="121" spans="1:38" s="2" customFormat="1" ht="26.25" customHeight="1" thickBot="1" x14ac:dyDescent="0.25">
      <c r="A121" s="65" t="s">
        <v>263</v>
      </c>
      <c r="B121" s="65" t="s">
        <v>279</v>
      </c>
      <c r="C121" s="71" t="s">
        <v>280</v>
      </c>
      <c r="D121" s="68"/>
      <c r="E121" s="138" t="s">
        <v>442</v>
      </c>
      <c r="F121" s="138">
        <v>4.6629777435465769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2.073393266602293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442</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0.21082153731770603</v>
      </c>
      <c r="G125" s="138" t="s">
        <v>428</v>
      </c>
      <c r="H125" s="138" t="s">
        <v>428</v>
      </c>
      <c r="I125" s="138">
        <v>2.3063244269999999E-5</v>
      </c>
      <c r="J125" s="138">
        <v>1.5305607561E-4</v>
      </c>
      <c r="K125" s="138">
        <v>3.2358430597000001E-4</v>
      </c>
      <c r="L125" s="138" t="s">
        <v>442</v>
      </c>
      <c r="M125" s="138" t="s">
        <v>428</v>
      </c>
      <c r="N125" s="138" t="s">
        <v>428</v>
      </c>
      <c r="O125" s="138" t="s">
        <v>428</v>
      </c>
      <c r="P125" s="138">
        <v>2.108843667080371E-2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698.88618999999994</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6.2418801286014521E-2</v>
      </c>
      <c r="I126" s="138" t="s">
        <v>442</v>
      </c>
      <c r="J126" s="138" t="s">
        <v>442</v>
      </c>
      <c r="K126" s="138" t="s">
        <v>442</v>
      </c>
      <c r="L126" s="138" t="s">
        <v>442</v>
      </c>
      <c r="M126" s="138">
        <v>0.14564386966736723</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5.0221481835732051E-2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1.0385670239999999E-2</v>
      </c>
      <c r="F129" s="138">
        <v>8.8337884800000002E-2</v>
      </c>
      <c r="G129" s="138">
        <v>5.6106494399999992E-4</v>
      </c>
      <c r="H129" s="138" t="s">
        <v>442</v>
      </c>
      <c r="I129" s="138">
        <v>4.7750207999999997E-5</v>
      </c>
      <c r="J129" s="138">
        <v>8.3562864000000001E-5</v>
      </c>
      <c r="K129" s="138">
        <v>1.1937552E-4</v>
      </c>
      <c r="L129" s="138">
        <v>1.67125728E-6</v>
      </c>
      <c r="M129" s="138">
        <v>8.3562863999999998E-4</v>
      </c>
      <c r="N129" s="138">
        <v>1.55188176E-2</v>
      </c>
      <c r="O129" s="138">
        <v>1.1937552E-3</v>
      </c>
      <c r="P129" s="138">
        <v>6.6850291200000001E-4</v>
      </c>
      <c r="Q129" s="138">
        <v>0.71654738403105667</v>
      </c>
      <c r="R129" s="138">
        <v>0.6924778370924215</v>
      </c>
      <c r="S129" s="138">
        <v>0.38205673770616361</v>
      </c>
      <c r="T129" s="138">
        <v>1.67125728E-3</v>
      </c>
      <c r="U129" s="138" t="s">
        <v>430</v>
      </c>
      <c r="V129" s="138" t="s">
        <v>442</v>
      </c>
      <c r="W129" s="138">
        <v>2.2219022200000001E-2</v>
      </c>
      <c r="X129" s="138">
        <v>1.7906327999999998E-6</v>
      </c>
      <c r="Y129" s="138">
        <v>7.7594088000000004E-6</v>
      </c>
      <c r="Z129" s="138">
        <v>7.7594088000000004E-6</v>
      </c>
      <c r="AA129" s="138" t="s">
        <v>442</v>
      </c>
      <c r="AB129" s="138">
        <v>1.7309450400000001E-5</v>
      </c>
      <c r="AC129" s="138">
        <v>5.9687759999999994E-3</v>
      </c>
      <c r="AD129" s="138">
        <v>9.1561023839999995E-3</v>
      </c>
      <c r="AE129" s="55"/>
      <c r="AF129" s="147" t="s">
        <v>428</v>
      </c>
      <c r="AG129" s="147" t="s">
        <v>428</v>
      </c>
      <c r="AH129" s="147" t="s">
        <v>428</v>
      </c>
      <c r="AI129" s="147" t="s">
        <v>428</v>
      </c>
      <c r="AJ129" s="147" t="s">
        <v>428</v>
      </c>
      <c r="AK129" s="147">
        <v>11.937552</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8.9702250000000001E-3</v>
      </c>
      <c r="F133" s="138">
        <v>1.4134899999999998E-4</v>
      </c>
      <c r="G133" s="138">
        <v>1.2286490000000001E-3</v>
      </c>
      <c r="H133" s="138" t="s">
        <v>442</v>
      </c>
      <c r="I133" s="138">
        <v>3.7729310000000004E-4</v>
      </c>
      <c r="J133" s="138">
        <v>3.7729310000000004E-4</v>
      </c>
      <c r="K133" s="138">
        <v>4.1926288000000001E-4</v>
      </c>
      <c r="L133" s="138" t="s">
        <v>442</v>
      </c>
      <c r="M133" s="138">
        <v>1.5222200000000003E-3</v>
      </c>
      <c r="N133" s="138">
        <v>3.2651619000000006E-4</v>
      </c>
      <c r="O133" s="138">
        <v>5.4691190000000002E-5</v>
      </c>
      <c r="P133" s="138">
        <v>1.620077E-2</v>
      </c>
      <c r="Q133" s="138">
        <v>1.4798152999999999E-4</v>
      </c>
      <c r="R133" s="138">
        <v>1.4743788E-4</v>
      </c>
      <c r="S133" s="138">
        <v>1.3515138999999998E-4</v>
      </c>
      <c r="T133" s="138">
        <v>1.8842908999999999E-4</v>
      </c>
      <c r="U133" s="138">
        <v>2.1506794E-4</v>
      </c>
      <c r="V133" s="138">
        <v>1.7409847600000001E-3</v>
      </c>
      <c r="W133" s="165">
        <v>2.9357099999999996E-4</v>
      </c>
      <c r="X133" s="138">
        <v>1.4352359999999999E-7</v>
      </c>
      <c r="Y133" s="138">
        <v>7.839433E-8</v>
      </c>
      <c r="Z133" s="138">
        <v>7.0022120000000002E-8</v>
      </c>
      <c r="AA133" s="138">
        <v>7.6002269999999995E-8</v>
      </c>
      <c r="AB133" s="138">
        <v>3.6794232E-7</v>
      </c>
      <c r="AC133" s="138">
        <v>1.6309499999999999E-3</v>
      </c>
      <c r="AD133" s="138">
        <v>4.4579299999999997E-3</v>
      </c>
      <c r="AE133" s="55"/>
      <c r="AF133" s="147" t="s">
        <v>428</v>
      </c>
      <c r="AG133" s="147" t="s">
        <v>428</v>
      </c>
      <c r="AH133" s="147" t="s">
        <v>428</v>
      </c>
      <c r="AI133" s="147" t="s">
        <v>428</v>
      </c>
      <c r="AJ133" s="147" t="s">
        <v>428</v>
      </c>
      <c r="AK133" s="147">
        <v>10873</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9.1184399999999791E-2</v>
      </c>
      <c r="X135" s="138">
        <v>2.7203345999999936E-5</v>
      </c>
      <c r="Y135" s="138">
        <v>1.2309893999999972E-4</v>
      </c>
      <c r="Z135" s="138">
        <v>1.2309893999999972E-4</v>
      </c>
      <c r="AA135" s="138" t="s">
        <v>442</v>
      </c>
      <c r="AB135" s="138">
        <v>2.7340122599999936E-4</v>
      </c>
      <c r="AC135" s="138" t="s">
        <v>442</v>
      </c>
      <c r="AD135" s="138">
        <v>0.15501347999999962</v>
      </c>
      <c r="AE135" s="55"/>
      <c r="AF135" s="147" t="s">
        <v>428</v>
      </c>
      <c r="AG135" s="147" t="s">
        <v>428</v>
      </c>
      <c r="AH135" s="147" t="s">
        <v>428</v>
      </c>
      <c r="AI135" s="147" t="s">
        <v>428</v>
      </c>
      <c r="AJ135" s="147" t="s">
        <v>428</v>
      </c>
      <c r="AK135" s="147" t="s">
        <v>430</v>
      </c>
      <c r="AL135" s="148" t="s">
        <v>432</v>
      </c>
    </row>
    <row r="136" spans="1:38" s="2" customFormat="1" ht="26.25" customHeight="1" thickBot="1" x14ac:dyDescent="0.25">
      <c r="A136" s="65" t="s">
        <v>288</v>
      </c>
      <c r="B136" s="65" t="s">
        <v>313</v>
      </c>
      <c r="C136" s="66" t="s">
        <v>314</v>
      </c>
      <c r="D136" s="67"/>
      <c r="E136" s="138" t="s">
        <v>428</v>
      </c>
      <c r="F136" s="138">
        <v>5.618415325500001E-3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0.23965588999999995</v>
      </c>
      <c r="J139" s="138">
        <v>0.23965588999999995</v>
      </c>
      <c r="K139" s="138">
        <v>0.23965588999999995</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2.2887503415871029</v>
      </c>
      <c r="X139" s="138">
        <v>6.3656110247613088E-6</v>
      </c>
      <c r="Y139" s="138">
        <v>1.0078884122538739E-5</v>
      </c>
      <c r="Z139" s="138">
        <v>3.554132822158398E-6</v>
      </c>
      <c r="AA139" s="138">
        <v>9.9395240089066137E-4</v>
      </c>
      <c r="AB139" s="138">
        <v>1.0139510288601197E-3</v>
      </c>
      <c r="AC139" s="138" t="s">
        <v>442</v>
      </c>
      <c r="AD139" s="138">
        <v>2.7053846855235557</v>
      </c>
      <c r="AE139" s="55"/>
      <c r="AF139" s="147" t="s">
        <v>428</v>
      </c>
      <c r="AG139" s="147" t="s">
        <v>428</v>
      </c>
      <c r="AH139" s="147" t="s">
        <v>428</v>
      </c>
      <c r="AI139" s="147" t="s">
        <v>428</v>
      </c>
      <c r="AJ139" s="147" t="s">
        <v>428</v>
      </c>
      <c r="AK139" s="147">
        <v>5.2003758539677571</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89.184717123103198</v>
      </c>
      <c r="F141" s="19">
        <f t="shared" ref="F141:AD141" si="0">SUM(F14:F140)</f>
        <v>109.98529716653044</v>
      </c>
      <c r="G141" s="153">
        <f>SUM(G14:G140)</f>
        <v>7.0543552633136946</v>
      </c>
      <c r="H141" s="19">
        <f t="shared" si="0"/>
        <v>117.43107802309922</v>
      </c>
      <c r="I141" s="19">
        <f t="shared" si="0"/>
        <v>9.5194441828064971</v>
      </c>
      <c r="J141" s="19">
        <f t="shared" si="0"/>
        <v>18.020461944676409</v>
      </c>
      <c r="K141" s="19">
        <f t="shared" si="0"/>
        <v>50.137812651340205</v>
      </c>
      <c r="L141" s="19">
        <f t="shared" si="0"/>
        <v>1.4142594970656732</v>
      </c>
      <c r="M141" s="19">
        <f t="shared" si="0"/>
        <v>88.55924156512512</v>
      </c>
      <c r="N141" s="19">
        <f t="shared" si="0"/>
        <v>8.1816287978312161</v>
      </c>
      <c r="O141" s="19">
        <f t="shared" si="0"/>
        <v>0.21861155416063591</v>
      </c>
      <c r="P141" s="19">
        <f t="shared" si="0"/>
        <v>0.21843233632585812</v>
      </c>
      <c r="Q141" s="19">
        <f t="shared" si="0"/>
        <v>1.0378682632476528</v>
      </c>
      <c r="R141" s="19">
        <f>SUM(R14:R140)</f>
        <v>3.8288140308691831</v>
      </c>
      <c r="S141" s="19">
        <f t="shared" si="0"/>
        <v>59.101660064864461</v>
      </c>
      <c r="T141" s="19">
        <f t="shared" si="0"/>
        <v>5.0139430364585076</v>
      </c>
      <c r="U141" s="19">
        <f t="shared" si="0"/>
        <v>1.5358287126724961</v>
      </c>
      <c r="V141" s="19">
        <f t="shared" si="0"/>
        <v>28.846982553568353</v>
      </c>
      <c r="W141" s="19">
        <f t="shared" si="0"/>
        <v>11.46538604925194</v>
      </c>
      <c r="X141" s="19">
        <f t="shared" si="0"/>
        <v>1.9396897781925608</v>
      </c>
      <c r="Y141" s="19">
        <f t="shared" si="0"/>
        <v>3.170954499225219</v>
      </c>
      <c r="Z141" s="19">
        <f t="shared" si="0"/>
        <v>1.3822611898002302</v>
      </c>
      <c r="AA141" s="19">
        <f t="shared" si="0"/>
        <v>1.1279827491732479</v>
      </c>
      <c r="AB141" s="19">
        <f t="shared" si="0"/>
        <v>7.6208882163912577</v>
      </c>
      <c r="AC141" s="19">
        <f t="shared" si="0"/>
        <v>2.3790979958318674</v>
      </c>
      <c r="AD141" s="19">
        <f t="shared" si="0"/>
        <v>4.8444443225628522</v>
      </c>
      <c r="AE141" s="56"/>
      <c r="AF141" s="145">
        <f>SUM(AF14:AF140)</f>
        <v>254005.59386058006</v>
      </c>
      <c r="AG141" s="145">
        <f t="shared" ref="AG141:AI141" si="1">SUM(AG14:AG140)</f>
        <v>18044.496517199386</v>
      </c>
      <c r="AH141" s="145">
        <f t="shared" si="1"/>
        <v>180989.989657183</v>
      </c>
      <c r="AI141" s="145">
        <f t="shared" si="1"/>
        <v>24381.978128989693</v>
      </c>
      <c r="AJ141" s="145">
        <f>IF(SUM(AJ14:AJ140)=0, "NA",SUM(AJ14:AJ140))</f>
        <v>6525.5828613963013</v>
      </c>
      <c r="AK141" s="146" t="s">
        <v>428</v>
      </c>
      <c r="AL141" s="146" t="s">
        <v>428</v>
      </c>
    </row>
    <row r="142" spans="1:38" s="18" customFormat="1" ht="15" customHeight="1" thickBot="1" x14ac:dyDescent="0.3">
      <c r="A142" s="87"/>
      <c r="B142" s="46"/>
      <c r="C142" s="88"/>
      <c r="D142" s="89"/>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10.193554432784678</v>
      </c>
      <c r="F143" s="139">
        <v>0.92436535602752901</v>
      </c>
      <c r="G143" s="139">
        <v>2.2149302718676132E-2</v>
      </c>
      <c r="H143" s="139">
        <v>0.51566114355551762</v>
      </c>
      <c r="I143" s="139">
        <v>0.13352360045202474</v>
      </c>
      <c r="J143" s="139">
        <v>0.13352360045202488</v>
      </c>
      <c r="K143" s="139">
        <v>0.13352360045202522</v>
      </c>
      <c r="L143" s="139">
        <v>8.3867473195157693E-2</v>
      </c>
      <c r="M143" s="139">
        <v>14.592353834114956</v>
      </c>
      <c r="N143" s="139">
        <v>1.763644771332247E-3</v>
      </c>
      <c r="O143" s="139">
        <v>2.1340840293162109E-4</v>
      </c>
      <c r="P143" s="139">
        <v>1.2934341028650462E-2</v>
      </c>
      <c r="Q143" s="139">
        <v>3.4932120840643147E-4</v>
      </c>
      <c r="R143" s="139">
        <v>1.4813148002838948E-2</v>
      </c>
      <c r="S143" s="139">
        <v>1.0146863599608398E-2</v>
      </c>
      <c r="T143" s="139">
        <v>2.016067573578648E-3</v>
      </c>
      <c r="U143" s="139">
        <v>2.7182561094962022E-4</v>
      </c>
      <c r="V143" s="139">
        <v>4.6603742047227316E-2</v>
      </c>
      <c r="W143" s="139">
        <v>0.33164650000000001</v>
      </c>
      <c r="X143" s="139">
        <v>4.99765983405E-2</v>
      </c>
      <c r="Y143" s="139">
        <v>4.9619888103300001E-2</v>
      </c>
      <c r="Z143" s="139">
        <v>3.6199497226500003E-2</v>
      </c>
      <c r="AA143" s="139">
        <v>4.4605769534499996E-2</v>
      </c>
      <c r="AB143" s="139">
        <v>0.18040175320480001</v>
      </c>
      <c r="AC143" s="139">
        <v>3.3164670000000002E-4</v>
      </c>
      <c r="AD143" s="139">
        <v>6.6373999999999998E-5</v>
      </c>
      <c r="AE143" s="58"/>
      <c r="AF143" s="144">
        <v>84791.453397925099</v>
      </c>
      <c r="AG143" s="11" t="s">
        <v>428</v>
      </c>
      <c r="AH143" s="11" t="s">
        <v>430</v>
      </c>
      <c r="AI143" s="11" t="s">
        <v>428</v>
      </c>
      <c r="AJ143" s="11" t="s">
        <v>430</v>
      </c>
      <c r="AK143" s="144" t="s">
        <v>428</v>
      </c>
      <c r="AL143" s="47" t="s">
        <v>49</v>
      </c>
    </row>
    <row r="144" spans="1:38" s="1" customFormat="1" ht="26.25" customHeight="1" thickBot="1" x14ac:dyDescent="0.25">
      <c r="A144" s="91"/>
      <c r="B144" s="47" t="s">
        <v>348</v>
      </c>
      <c r="C144" s="92" t="s">
        <v>355</v>
      </c>
      <c r="D144" s="93" t="s">
        <v>281</v>
      </c>
      <c r="E144" s="139">
        <v>6.5863248076381389</v>
      </c>
      <c r="F144" s="139">
        <v>0.19023530951354303</v>
      </c>
      <c r="G144" s="139">
        <v>8.8172268962478668E-3</v>
      </c>
      <c r="H144" s="139">
        <v>6.2018881828096041E-2</v>
      </c>
      <c r="I144" s="139">
        <v>6.3253160867466324E-2</v>
      </c>
      <c r="J144" s="139">
        <v>6.3253160867466365E-2</v>
      </c>
      <c r="K144" s="139">
        <v>6.325316086746631E-2</v>
      </c>
      <c r="L144" s="139">
        <v>4.4255776698152366E-2</v>
      </c>
      <c r="M144" s="139">
        <v>0.49160820791601484</v>
      </c>
      <c r="N144" s="139">
        <v>5.6297419528041631E-6</v>
      </c>
      <c r="O144" s="139">
        <v>3.411191144811357E-5</v>
      </c>
      <c r="P144" s="139">
        <v>3.5849408383747485E-3</v>
      </c>
      <c r="Q144" s="139">
        <v>6.7976448695224816E-5</v>
      </c>
      <c r="R144" s="139">
        <v>5.7305022925016645E-3</v>
      </c>
      <c r="S144" s="139">
        <v>3.8434884263015222E-3</v>
      </c>
      <c r="T144" s="139">
        <v>1.4015825880748907E-4</v>
      </c>
      <c r="U144" s="139">
        <v>6.7729074494222492E-5</v>
      </c>
      <c r="V144" s="139">
        <v>1.2183812182929977E-2</v>
      </c>
      <c r="W144" s="139">
        <v>8.6885900000000002E-2</v>
      </c>
      <c r="X144" s="139">
        <v>1.8679976319100001E-2</v>
      </c>
      <c r="Y144" s="139">
        <v>2.0735287596300001E-2</v>
      </c>
      <c r="Z144" s="139">
        <v>1.6183293763399997E-2</v>
      </c>
      <c r="AA144" s="139">
        <v>1.72934613479E-2</v>
      </c>
      <c r="AB144" s="139">
        <v>7.2892019026699992E-2</v>
      </c>
      <c r="AC144" s="139">
        <v>8.6886100000000001E-5</v>
      </c>
      <c r="AD144" s="139">
        <v>1.73973E-5</v>
      </c>
      <c r="AE144" s="58"/>
      <c r="AF144" s="144">
        <v>28809.240572527298</v>
      </c>
      <c r="AG144" s="11" t="s">
        <v>428</v>
      </c>
      <c r="AH144" s="11" t="s">
        <v>430</v>
      </c>
      <c r="AI144" s="11" t="s">
        <v>428</v>
      </c>
      <c r="AJ144" s="11" t="s">
        <v>430</v>
      </c>
      <c r="AK144" s="144" t="s">
        <v>428</v>
      </c>
      <c r="AL144" s="47" t="s">
        <v>49</v>
      </c>
    </row>
    <row r="145" spans="1:38" s="1" customFormat="1" ht="26.25" customHeight="1" thickBot="1" x14ac:dyDescent="0.25">
      <c r="A145" s="91"/>
      <c r="B145" s="47" t="s">
        <v>349</v>
      </c>
      <c r="C145" s="92" t="s">
        <v>356</v>
      </c>
      <c r="D145" s="93" t="s">
        <v>281</v>
      </c>
      <c r="E145" s="139">
        <v>7.4814129382617045</v>
      </c>
      <c r="F145" s="139">
        <v>0.18120026555175719</v>
      </c>
      <c r="G145" s="139">
        <v>1.4852654174595574E-2</v>
      </c>
      <c r="H145" s="139">
        <v>3.5398973173407004E-2</v>
      </c>
      <c r="I145" s="139">
        <v>0.11485631438767564</v>
      </c>
      <c r="J145" s="139">
        <v>0.11485631438767546</v>
      </c>
      <c r="K145" s="139">
        <v>0.11485631438767553</v>
      </c>
      <c r="L145" s="139">
        <v>6.4014705931699764E-2</v>
      </c>
      <c r="M145" s="139">
        <v>2.6238626828486522</v>
      </c>
      <c r="N145" s="139">
        <v>2.2610436554163274E-6</v>
      </c>
      <c r="O145" s="139">
        <v>5.6934409422397021E-5</v>
      </c>
      <c r="P145" s="139">
        <v>6.022628448838655E-3</v>
      </c>
      <c r="Q145" s="139">
        <v>1.1376946724531061E-4</v>
      </c>
      <c r="R145" s="139">
        <v>9.6513292087505847E-3</v>
      </c>
      <c r="S145" s="139">
        <v>6.4723413314477923E-3</v>
      </c>
      <c r="T145" s="139">
        <v>2.2922791168183929E-4</v>
      </c>
      <c r="U145" s="139">
        <v>1.136701156458272E-4</v>
      </c>
      <c r="V145" s="139">
        <v>2.0457640268264392E-2</v>
      </c>
      <c r="W145" s="139">
        <v>6.6139199999999995E-2</v>
      </c>
      <c r="X145" s="139">
        <v>4.8906322538999998E-3</v>
      </c>
      <c r="Y145" s="139">
        <v>2.96154953156E-2</v>
      </c>
      <c r="Z145" s="139">
        <v>3.3093278251900005E-2</v>
      </c>
      <c r="AA145" s="139">
        <v>7.6076501726999998E-3</v>
      </c>
      <c r="AB145" s="139">
        <v>7.5207055994100006E-2</v>
      </c>
      <c r="AC145" s="139">
        <v>4.7395399999999997E-5</v>
      </c>
      <c r="AD145" s="139">
        <v>9.5371000000000006E-6</v>
      </c>
      <c r="AE145" s="58"/>
      <c r="AF145" s="144">
        <v>48483.947212633946</v>
      </c>
      <c r="AG145" s="11" t="s">
        <v>428</v>
      </c>
      <c r="AH145" s="11" t="s">
        <v>430</v>
      </c>
      <c r="AI145" s="11" t="s">
        <v>428</v>
      </c>
      <c r="AJ145" s="11" t="s">
        <v>430</v>
      </c>
      <c r="AK145" s="144" t="s">
        <v>428</v>
      </c>
      <c r="AL145" s="47" t="s">
        <v>49</v>
      </c>
    </row>
    <row r="146" spans="1:38" s="1" customFormat="1" ht="26.25" customHeight="1" thickBot="1" x14ac:dyDescent="0.25">
      <c r="A146" s="91"/>
      <c r="B146" s="47" t="s">
        <v>350</v>
      </c>
      <c r="C146" s="92" t="s">
        <v>357</v>
      </c>
      <c r="D146" s="93" t="s">
        <v>281</v>
      </c>
      <c r="E146" s="139">
        <v>1.5513180811627829E-2</v>
      </c>
      <c r="F146" s="139">
        <v>0.11372360961374677</v>
      </c>
      <c r="G146" s="139">
        <v>5.9467244351287439E-5</v>
      </c>
      <c r="H146" s="139">
        <v>3.9860904762688726E-4</v>
      </c>
      <c r="I146" s="139">
        <v>3.0510703155822634E-3</v>
      </c>
      <c r="J146" s="139">
        <v>3.0510703155822608E-3</v>
      </c>
      <c r="K146" s="139">
        <v>3.0510703155822612E-3</v>
      </c>
      <c r="L146" s="139">
        <v>3.9573697639723839E-4</v>
      </c>
      <c r="M146" s="139">
        <v>0.5567013540269089</v>
      </c>
      <c r="N146" s="139">
        <v>1.5771439647471527E-5</v>
      </c>
      <c r="O146" s="139">
        <v>6.9361489331244065E-5</v>
      </c>
      <c r="P146" s="139">
        <v>5.8398392262905303E-5</v>
      </c>
      <c r="Q146" s="139">
        <v>2.0137376642381146E-6</v>
      </c>
      <c r="R146" s="139">
        <v>3.2868427012830697E-4</v>
      </c>
      <c r="S146" s="139">
        <v>1.1635201700458394E-2</v>
      </c>
      <c r="T146" s="139">
        <v>4.9112414490645523E-4</v>
      </c>
      <c r="U146" s="139">
        <v>6.9063160394598942E-5</v>
      </c>
      <c r="V146" s="139">
        <v>6.9368955069476421E-3</v>
      </c>
      <c r="W146" s="139">
        <v>2.1367000000000001E-3</v>
      </c>
      <c r="X146" s="139">
        <v>6.32115546E-5</v>
      </c>
      <c r="Y146" s="139">
        <v>7.5084652499999996E-5</v>
      </c>
      <c r="Z146" s="139">
        <v>5.0308067800000003E-5</v>
      </c>
      <c r="AA146" s="139">
        <v>8.2237275699999999E-5</v>
      </c>
      <c r="AB146" s="139">
        <v>2.7084155060000002E-4</v>
      </c>
      <c r="AC146" s="139">
        <v>2.1368999999999998E-6</v>
      </c>
      <c r="AD146" s="139">
        <v>7.2190000000000003E-7</v>
      </c>
      <c r="AE146" s="58"/>
      <c r="AF146" s="144">
        <v>291.96667427610646</v>
      </c>
      <c r="AG146" s="11" t="s">
        <v>428</v>
      </c>
      <c r="AH146" s="11" t="s">
        <v>430</v>
      </c>
      <c r="AI146" s="11" t="s">
        <v>428</v>
      </c>
      <c r="AJ146" s="11" t="s">
        <v>430</v>
      </c>
      <c r="AK146" s="144" t="s">
        <v>428</v>
      </c>
      <c r="AL146" s="47" t="s">
        <v>49</v>
      </c>
    </row>
    <row r="147" spans="1:38" s="1" customFormat="1" ht="26.25" customHeight="1" thickBot="1" x14ac:dyDescent="0.25">
      <c r="A147" s="91"/>
      <c r="B147" s="47" t="s">
        <v>351</v>
      </c>
      <c r="C147" s="92" t="s">
        <v>358</v>
      </c>
      <c r="D147" s="93" t="s">
        <v>281</v>
      </c>
      <c r="E147" s="139" t="s">
        <v>428</v>
      </c>
      <c r="F147" s="139">
        <v>1.6716084476964896</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44"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0.79398724555133082</v>
      </c>
      <c r="J148" s="139">
        <v>1.5434986816708873</v>
      </c>
      <c r="K148" s="139">
        <v>1.9595727126105427</v>
      </c>
      <c r="L148" s="139">
        <v>0.17700379248765266</v>
      </c>
      <c r="M148" s="139" t="s">
        <v>428</v>
      </c>
      <c r="N148" s="139">
        <v>6.0508947947891842</v>
      </c>
      <c r="O148" s="139">
        <v>2.6339635058876796E-2</v>
      </c>
      <c r="P148" s="139" t="s">
        <v>428</v>
      </c>
      <c r="Q148" s="139">
        <v>6.9093736693342706E-2</v>
      </c>
      <c r="R148" s="139">
        <v>2.2601361456863289</v>
      </c>
      <c r="S148" s="139">
        <v>49.637562878252616</v>
      </c>
      <c r="T148" s="139">
        <v>0.34611760982933276</v>
      </c>
      <c r="U148" s="139">
        <v>3.919145425221085E-2</v>
      </c>
      <c r="V148" s="139">
        <v>15.769441906593785</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61447.285611132502</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0.35194474591071928</v>
      </c>
      <c r="J149" s="139">
        <v>0.6517495294642951</v>
      </c>
      <c r="K149" s="139">
        <v>1.3034990589285902</v>
      </c>
      <c r="L149" s="139">
        <v>1.3817090024643052E-2</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61447.285611132502</v>
      </c>
      <c r="AL149" s="47" t="s">
        <v>413</v>
      </c>
    </row>
    <row r="150" spans="1:38" s="2" customFormat="1" ht="15" customHeight="1" thickBot="1" x14ac:dyDescent="0.3">
      <c r="A150" s="99"/>
      <c r="B150" s="100"/>
      <c r="C150" s="100"/>
      <c r="D150" s="89"/>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52">
        <f>SUM(E$141, E$151, IF(AND(ISNUMBER(SEARCH($B$4,"AT|BE|CH|GB|IE|LT|LU|NL")),SUM(E$143:E$149)&gt;0),SUM(E$143:E$149)-SUM(E$27:E$33),0))</f>
        <v>88.746470431943294</v>
      </c>
      <c r="F152" s="13">
        <f t="shared" ref="F152:AD152" si="2">SUM(F$141, F$151, IF(AND(ISNUMBER(SEARCH($B$4,"AT|BE|CH|GB|IE|LT|LU|NL")),SUM(F$143:F$149)&gt;0),SUM(F$143:F$149)-SUM(F$27:F$33),0))</f>
        <v>109.97396732398933</v>
      </c>
      <c r="G152" s="13">
        <f t="shared" si="2"/>
        <v>7.0536320825081109</v>
      </c>
      <c r="H152" s="13">
        <f t="shared" si="2"/>
        <v>117.42694214610069</v>
      </c>
      <c r="I152" s="13">
        <f t="shared" si="2"/>
        <v>9.4973927394556235</v>
      </c>
      <c r="J152" s="13">
        <f t="shared" si="2"/>
        <v>17.983124490626867</v>
      </c>
      <c r="K152" s="13">
        <f t="shared" si="2"/>
        <v>50.08508529070793</v>
      </c>
      <c r="L152" s="13">
        <f t="shared" si="2"/>
        <v>1.4080639774079466</v>
      </c>
      <c r="M152" s="13">
        <f t="shared" si="2"/>
        <v>88.48368540443758</v>
      </c>
      <c r="N152" s="13">
        <f t="shared" si="2"/>
        <v>8.0927650026240094</v>
      </c>
      <c r="O152" s="13">
        <f t="shared" si="2"/>
        <v>0.21822393004796523</v>
      </c>
      <c r="P152" s="13">
        <f t="shared" si="2"/>
        <v>0.21813933971668098</v>
      </c>
      <c r="Q152" s="13">
        <f t="shared" si="2"/>
        <v>1.0368489148110485</v>
      </c>
      <c r="R152" s="13">
        <f t="shared" si="2"/>
        <v>3.7951306850994726</v>
      </c>
      <c r="S152" s="13">
        <f t="shared" si="2"/>
        <v>58.371730392756383</v>
      </c>
      <c r="T152" s="13">
        <f t="shared" si="2"/>
        <v>5.0088587852158666</v>
      </c>
      <c r="U152" s="13">
        <f t="shared" si="2"/>
        <v>1.5352570392501808</v>
      </c>
      <c r="V152" s="13">
        <f t="shared" si="2"/>
        <v>28.617881513767372</v>
      </c>
      <c r="W152" s="13">
        <f t="shared" si="2"/>
        <v>11.45867774925194</v>
      </c>
      <c r="X152" s="13">
        <f t="shared" si="2"/>
        <v>1.9384278349376609</v>
      </c>
      <c r="Y152" s="13">
        <f t="shared" si="2"/>
        <v>3.1692153719743188</v>
      </c>
      <c r="Z152" s="13">
        <f t="shared" si="2"/>
        <v>1.3807586153376301</v>
      </c>
      <c r="AA152" s="13">
        <f t="shared" si="2"/>
        <v>1.126818980603248</v>
      </c>
      <c r="AB152" s="13">
        <f t="shared" si="2"/>
        <v>7.6152208028528579</v>
      </c>
      <c r="AC152" s="13">
        <f t="shared" si="2"/>
        <v>2.3790916295318674</v>
      </c>
      <c r="AD152" s="13">
        <f t="shared" si="2"/>
        <v>4.8444430482628524</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v>-27.466049999999999</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58.555556574808243</v>
      </c>
      <c r="F154" s="13">
        <f>SUM(F$141, F$153, -1 * IF(OR($B$6=2005,$B$6&gt;=2020),SUM(F$99:F$122),0), IF(AND(ISNUMBER(SEARCH($B$4,"AT|BE|CH|GB|IE|LT|LU|NL")),SUM(F$143:F$149)&gt;0),SUM(F$143:F$149)-SUM(F$27:F$33),0))</f>
        <v>41.210007887181845</v>
      </c>
      <c r="G154" s="13">
        <f>SUM(G$141, G$153, IF(AND(ISNUMBER(SEARCH($B$4,"AT|BE|CH|GB|IE|LT|LU|NL")),SUM(G$143:G$149)&gt;0),SUM(G$143:G$149)-SUM(G$27:G$33),0))</f>
        <v>7.0536320825081109</v>
      </c>
      <c r="H154" s="13">
        <f>SUM(H$141, H$153, IF(AND(ISNUMBER(SEARCH($B$4,"AT|BE|CH|GB|IE|LT|LU|NL")),SUM(H$143:H$149)&gt;0),SUM(H$143:H$149)-SUM(H$27:H$33),0))</f>
        <v>117.42694214610069</v>
      </c>
      <c r="I154" s="13">
        <f t="shared" ref="I154:AD154" si="3">SUM(I$141, I$153, IF(AND(ISNUMBER(SEARCH($B$4,"AT|BE|CH|GB|IE|LT|LU|NL")),SUM(I$143:I$149)&gt;0),SUM(I$143:I$149)-SUM(I$27:I$33),0))</f>
        <v>9.4973927394556235</v>
      </c>
      <c r="J154" s="13">
        <f t="shared" si="3"/>
        <v>17.983124490626867</v>
      </c>
      <c r="K154" s="13">
        <f t="shared" si="3"/>
        <v>50.08508529070793</v>
      </c>
      <c r="L154" s="13">
        <f t="shared" si="3"/>
        <v>1.4080639774079466</v>
      </c>
      <c r="M154" s="13">
        <f t="shared" si="3"/>
        <v>88.48368540443758</v>
      </c>
      <c r="N154" s="13">
        <f t="shared" si="3"/>
        <v>8.0927650026240094</v>
      </c>
      <c r="O154" s="13">
        <f t="shared" si="3"/>
        <v>0.21822393004796523</v>
      </c>
      <c r="P154" s="13">
        <f t="shared" si="3"/>
        <v>0.21813933971668098</v>
      </c>
      <c r="Q154" s="13">
        <f t="shared" si="3"/>
        <v>1.0368489148110485</v>
      </c>
      <c r="R154" s="13">
        <f t="shared" si="3"/>
        <v>3.7951306850994726</v>
      </c>
      <c r="S154" s="13">
        <f t="shared" si="3"/>
        <v>58.371730392756383</v>
      </c>
      <c r="T154" s="13">
        <f t="shared" si="3"/>
        <v>5.0088587852158666</v>
      </c>
      <c r="U154" s="13">
        <f t="shared" si="3"/>
        <v>1.5352570392501808</v>
      </c>
      <c r="V154" s="13">
        <f t="shared" si="3"/>
        <v>28.617881513767372</v>
      </c>
      <c r="W154" s="13">
        <f t="shared" si="3"/>
        <v>11.45867774925194</v>
      </c>
      <c r="X154" s="13">
        <f t="shared" si="3"/>
        <v>1.9384278349376609</v>
      </c>
      <c r="Y154" s="13">
        <f t="shared" si="3"/>
        <v>3.1692153719743188</v>
      </c>
      <c r="Z154" s="13">
        <f t="shared" si="3"/>
        <v>1.3807586153376301</v>
      </c>
      <c r="AA154" s="13">
        <f t="shared" si="3"/>
        <v>1.126818980603248</v>
      </c>
      <c r="AB154" s="13">
        <f t="shared" si="3"/>
        <v>7.6152208028528579</v>
      </c>
      <c r="AC154" s="13">
        <f t="shared" si="3"/>
        <v>2.3790916295318674</v>
      </c>
      <c r="AD154" s="13">
        <f t="shared" si="3"/>
        <v>4.8444430482628524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12.486458972418859</v>
      </c>
      <c r="F157" s="141">
        <v>0.31953928789039659</v>
      </c>
      <c r="G157" s="141">
        <v>0.79415939596082741</v>
      </c>
      <c r="H157" s="141" t="s">
        <v>442</v>
      </c>
      <c r="I157" s="141">
        <v>0.15349530585217322</v>
      </c>
      <c r="J157" s="141">
        <v>0.15349530585217322</v>
      </c>
      <c r="K157" s="141">
        <v>0.15349530585217322</v>
      </c>
      <c r="L157" s="141">
        <v>7.367774680904314E-2</v>
      </c>
      <c r="M157" s="141">
        <v>3.0074426750086096</v>
      </c>
      <c r="N157" s="141">
        <v>3.3354365083306838E-3</v>
      </c>
      <c r="O157" s="141">
        <v>2.5015773812480128E-4</v>
      </c>
      <c r="P157" s="141">
        <v>5.0031547624960248E-3</v>
      </c>
      <c r="Q157" s="141">
        <v>1.2507886906240062E-3</v>
      </c>
      <c r="R157" s="141">
        <v>8.3385912708267094E-3</v>
      </c>
      <c r="S157" s="141">
        <v>9.1724503979093795E-3</v>
      </c>
      <c r="T157" s="141">
        <v>3.3354365083306838E-4</v>
      </c>
      <c r="U157" s="141">
        <v>4.5862251989546897E-3</v>
      </c>
      <c r="V157" s="141">
        <v>1.2090957342698727</v>
      </c>
      <c r="W157" s="141" t="s">
        <v>442</v>
      </c>
      <c r="X157" s="141" t="s">
        <v>442</v>
      </c>
      <c r="Y157" s="141" t="s">
        <v>442</v>
      </c>
      <c r="Z157" s="141" t="s">
        <v>442</v>
      </c>
      <c r="AA157" s="141" t="s">
        <v>442</v>
      </c>
      <c r="AB157" s="141" t="s">
        <v>442</v>
      </c>
      <c r="AC157" s="141" t="s">
        <v>442</v>
      </c>
      <c r="AD157" s="141" t="s">
        <v>442</v>
      </c>
      <c r="AE157" s="58"/>
      <c r="AF157" s="142">
        <v>41692.956354133545</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8.2455151658000006E-2</v>
      </c>
      <c r="F158" s="141">
        <v>2.6616101687500001E-3</v>
      </c>
      <c r="G158" s="141">
        <v>4.4141292120000002E-3</v>
      </c>
      <c r="H158" s="141" t="s">
        <v>442</v>
      </c>
      <c r="I158" s="141">
        <v>6.2065829499999997E-4</v>
      </c>
      <c r="J158" s="141">
        <v>6.2065829499999997E-4</v>
      </c>
      <c r="K158" s="141">
        <v>6.2065829499999997E-4</v>
      </c>
      <c r="L158" s="141">
        <v>2.9791598159999996E-4</v>
      </c>
      <c r="M158" s="141">
        <v>3.1012515830000007E-2</v>
      </c>
      <c r="N158" s="141">
        <v>1.855116577041502E-5</v>
      </c>
      <c r="O158" s="141">
        <v>1.3913374327811265E-6</v>
      </c>
      <c r="P158" s="141">
        <v>2.7826748655622529E-5</v>
      </c>
      <c r="Q158" s="141">
        <v>6.9566871639056323E-6</v>
      </c>
      <c r="R158" s="141">
        <v>4.6377914426037556E-5</v>
      </c>
      <c r="S158" s="141">
        <v>5.1015705868641307E-5</v>
      </c>
      <c r="T158" s="141">
        <v>1.8551165770415022E-6</v>
      </c>
      <c r="U158" s="141">
        <v>2.5507852934320654E-5</v>
      </c>
      <c r="V158" s="141">
        <v>6.7247975917754449E-3</v>
      </c>
      <c r="W158" s="141" t="s">
        <v>442</v>
      </c>
      <c r="X158" s="141" t="s">
        <v>442</v>
      </c>
      <c r="Y158" s="141" t="s">
        <v>442</v>
      </c>
      <c r="Z158" s="141" t="s">
        <v>442</v>
      </c>
      <c r="AA158" s="141" t="s">
        <v>442</v>
      </c>
      <c r="AB158" s="141" t="s">
        <v>442</v>
      </c>
      <c r="AC158" s="141" t="s">
        <v>442</v>
      </c>
      <c r="AD158" s="141" t="s">
        <v>442</v>
      </c>
      <c r="AE158" s="58"/>
      <c r="AF158" s="142">
        <v>231.88957213018776</v>
      </c>
      <c r="AG158" s="142" t="s">
        <v>428</v>
      </c>
      <c r="AH158" s="142" t="s">
        <v>428</v>
      </c>
      <c r="AI158" s="142" t="s">
        <v>428</v>
      </c>
      <c r="AJ158" s="142" t="s">
        <v>428</v>
      </c>
      <c r="AK158" s="142" t="s">
        <v>428</v>
      </c>
      <c r="AL158" s="52" t="s">
        <v>49</v>
      </c>
    </row>
    <row r="159" spans="1:38" s="1" customFormat="1" ht="26.25" customHeight="1" thickBot="1" x14ac:dyDescent="0.25">
      <c r="A159" s="52" t="s">
        <v>332</v>
      </c>
      <c r="B159" s="52" t="s">
        <v>333</v>
      </c>
      <c r="C159" s="103" t="s">
        <v>411</v>
      </c>
      <c r="D159" s="104"/>
      <c r="E159" s="141">
        <v>6.5482824705410856</v>
      </c>
      <c r="F159" s="141">
        <v>0.20628971633503834</v>
      </c>
      <c r="G159" s="141">
        <v>0.1507442210245194</v>
      </c>
      <c r="H159" s="141" t="s">
        <v>442</v>
      </c>
      <c r="I159" s="141">
        <v>0.1016268891680157</v>
      </c>
      <c r="J159" s="141">
        <v>0.11949023561155707</v>
      </c>
      <c r="K159" s="141">
        <v>0.11949023561155707</v>
      </c>
      <c r="L159" s="141">
        <v>3.704197303958269E-2</v>
      </c>
      <c r="M159" s="141">
        <v>0.45265994921161851</v>
      </c>
      <c r="N159" s="141">
        <v>1.5338222730489853E-2</v>
      </c>
      <c r="O159" s="141">
        <v>1.1813861378951343E-3</v>
      </c>
      <c r="P159" s="141">
        <v>3.5342598826119558E-3</v>
      </c>
      <c r="Q159" s="141">
        <v>4.8740225176822317E-3</v>
      </c>
      <c r="R159" s="141">
        <v>6.0603579211140901E-3</v>
      </c>
      <c r="S159" s="141">
        <v>0.10383577386358536</v>
      </c>
      <c r="T159" s="141">
        <v>0.12556251209459815</v>
      </c>
      <c r="U159" s="141">
        <v>1.1816336011719705E-2</v>
      </c>
      <c r="V159" s="141">
        <v>0.14146938061521272</v>
      </c>
      <c r="W159" s="141">
        <v>1.540998708077234E-2</v>
      </c>
      <c r="X159" s="141">
        <v>2.36524690855863E-4</v>
      </c>
      <c r="Y159" s="141">
        <v>1.1838607706634958E-3</v>
      </c>
      <c r="Z159" s="141">
        <v>1.1813861378951343E-3</v>
      </c>
      <c r="AA159" s="141">
        <v>1.1987085672736653E-4</v>
      </c>
      <c r="AB159" s="141">
        <v>2.7216424561418593E-3</v>
      </c>
      <c r="AC159" s="141" t="s">
        <v>442</v>
      </c>
      <c r="AD159" s="141">
        <v>4.6115141827585719E-3</v>
      </c>
      <c r="AE159" s="58"/>
      <c r="AF159" s="142">
        <v>5105.1476445617482</v>
      </c>
      <c r="AG159" s="142" t="s">
        <v>428</v>
      </c>
      <c r="AH159" s="142" t="s">
        <v>428</v>
      </c>
      <c r="AI159" s="142" t="s">
        <v>428</v>
      </c>
      <c r="AJ159" s="142" t="s">
        <v>428</v>
      </c>
      <c r="AK159" s="142"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2" t="s">
        <v>442</v>
      </c>
      <c r="AG160" s="142" t="s">
        <v>428</v>
      </c>
      <c r="AH160" s="142" t="s">
        <v>428</v>
      </c>
      <c r="AI160" s="142" t="s">
        <v>428</v>
      </c>
      <c r="AJ160" s="142" t="s">
        <v>428</v>
      </c>
      <c r="AK160" s="142" t="s">
        <v>428</v>
      </c>
      <c r="AL160" s="52" t="s">
        <v>49</v>
      </c>
    </row>
    <row r="161" spans="1:38" s="2" customFormat="1" ht="26.25" customHeight="1" thickBot="1" x14ac:dyDescent="0.25">
      <c r="A161" s="53" t="s">
        <v>334</v>
      </c>
      <c r="B161" s="53" t="s">
        <v>337</v>
      </c>
      <c r="C161" s="105" t="s">
        <v>338</v>
      </c>
      <c r="D161" s="106"/>
      <c r="E161" s="106" t="s">
        <v>430</v>
      </c>
      <c r="F161" s="106"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8"/>
      <c r="AF161" s="142" t="s">
        <v>428</v>
      </c>
      <c r="AG161" s="142" t="s">
        <v>428</v>
      </c>
      <c r="AH161" s="142" t="s">
        <v>428</v>
      </c>
      <c r="AI161" s="142" t="s">
        <v>428</v>
      </c>
      <c r="AJ161" s="142" t="s">
        <v>428</v>
      </c>
      <c r="AK161" s="142" t="s">
        <v>428</v>
      </c>
      <c r="AL161" s="53" t="s">
        <v>412</v>
      </c>
    </row>
    <row r="162" spans="1:38" s="2" customFormat="1" ht="26.25" customHeight="1" thickBot="1" x14ac:dyDescent="0.25">
      <c r="A162" s="54" t="s">
        <v>339</v>
      </c>
      <c r="B162" s="54" t="s">
        <v>340</v>
      </c>
      <c r="C162" s="107" t="s">
        <v>341</v>
      </c>
      <c r="D162" s="108"/>
      <c r="E162" s="108" t="s">
        <v>430</v>
      </c>
      <c r="F162" s="108"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8"/>
      <c r="AF162" s="141" t="s">
        <v>428</v>
      </c>
      <c r="AG162" s="141" t="s">
        <v>428</v>
      </c>
      <c r="AH162" s="141" t="s">
        <v>428</v>
      </c>
      <c r="AI162" s="141" t="s">
        <v>428</v>
      </c>
      <c r="AJ162" s="141" t="s">
        <v>428</v>
      </c>
      <c r="AK162" s="141" t="s">
        <v>428</v>
      </c>
      <c r="AL162" s="54" t="s">
        <v>412</v>
      </c>
    </row>
    <row r="163" spans="1:38" s="2" customFormat="1" ht="26.25" customHeight="1" thickBot="1" x14ac:dyDescent="0.25">
      <c r="A163" s="54" t="s">
        <v>339</v>
      </c>
      <c r="B163" s="54" t="s">
        <v>342</v>
      </c>
      <c r="C163" s="107" t="s">
        <v>343</v>
      </c>
      <c r="D163" s="108"/>
      <c r="E163" s="108" t="s">
        <v>442</v>
      </c>
      <c r="F163" s="108"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164">
        <v>1.5994316749555693E-2</v>
      </c>
      <c r="X163" s="22">
        <v>0.11515908059680098</v>
      </c>
      <c r="Y163" s="22">
        <v>7.5173288722911749E-2</v>
      </c>
      <c r="Z163" s="22">
        <v>3.6786928523978094E-2</v>
      </c>
      <c r="AA163" s="22">
        <v>4.3184655223800369E-2</v>
      </c>
      <c r="AB163" s="22">
        <v>0.27030395306749122</v>
      </c>
      <c r="AC163" s="22" t="s">
        <v>442</v>
      </c>
      <c r="AD163" s="22">
        <v>4.6383518573711495E-3</v>
      </c>
      <c r="AE163" s="58"/>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108"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58"/>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745D5-53E6-4699-9CEE-D3361594CBF3}">
  <sheetPr codeName="Sheet4"/>
  <dimension ref="A1:AL170"/>
  <sheetViews>
    <sheetView zoomScale="75" zoomScaleNormal="75" workbookViewId="0">
      <pane xSplit="4" ySplit="13" topLeftCell="E154" activePane="bottomRight" state="frozen"/>
      <selection activeCell="P48" sqref="P48"/>
      <selection pane="topRight" activeCell="P48" sqref="P48"/>
      <selection pane="bottomLeft" activeCell="P48" sqref="P48"/>
      <selection pane="bottomRight"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1992</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53.064999999999998</v>
      </c>
      <c r="F14" s="138">
        <v>0.2145589560466272</v>
      </c>
      <c r="G14" s="138">
        <v>96.593000000000004</v>
      </c>
      <c r="H14" s="138" t="s">
        <v>442</v>
      </c>
      <c r="I14" s="138">
        <v>0.87002913477800159</v>
      </c>
      <c r="J14" s="138">
        <v>1.2658695981687216</v>
      </c>
      <c r="K14" s="138">
        <v>1.6395781439395871</v>
      </c>
      <c r="L14" s="138">
        <v>3.2758081558614836E-2</v>
      </c>
      <c r="M14" s="138">
        <v>20.1639139391669</v>
      </c>
      <c r="N14" s="138">
        <v>0.92947062103813449</v>
      </c>
      <c r="O14" s="138">
        <v>0.12877162130650319</v>
      </c>
      <c r="P14" s="138">
        <v>0.1694530499360796</v>
      </c>
      <c r="Q14" s="138">
        <v>0.8885029240777248</v>
      </c>
      <c r="R14" s="138">
        <v>0.56249895788665194</v>
      </c>
      <c r="S14" s="138">
        <v>0.60819626543721839</v>
      </c>
      <c r="T14" s="138">
        <v>6.608123147524255</v>
      </c>
      <c r="U14" s="138">
        <v>2.5743819481827117</v>
      </c>
      <c r="V14" s="138">
        <v>3.4283237949020875</v>
      </c>
      <c r="W14" s="138">
        <v>0.90521025126588006</v>
      </c>
      <c r="X14" s="138">
        <v>6.7880766503068422E-5</v>
      </c>
      <c r="Y14" s="138">
        <v>3.0344308917804688E-3</v>
      </c>
      <c r="Z14" s="138">
        <v>2.4014877231887562E-3</v>
      </c>
      <c r="AA14" s="138">
        <v>2.7490555418351644E-4</v>
      </c>
      <c r="AB14" s="138">
        <v>5.7787049356558097E-3</v>
      </c>
      <c r="AC14" s="138">
        <v>0.53008990369555886</v>
      </c>
      <c r="AD14" s="138">
        <v>2.6108905704408126E-4</v>
      </c>
      <c r="AE14" s="55"/>
      <c r="AF14" s="147">
        <v>24139.518749999999</v>
      </c>
      <c r="AG14" s="147">
        <v>84555.438653808</v>
      </c>
      <c r="AH14" s="147">
        <v>30888.99</v>
      </c>
      <c r="AI14" s="147" t="s">
        <v>430</v>
      </c>
      <c r="AJ14" s="147" t="s">
        <v>430</v>
      </c>
      <c r="AK14" s="147" t="s">
        <v>428</v>
      </c>
      <c r="AL14" s="45" t="s">
        <v>49</v>
      </c>
    </row>
    <row r="15" spans="1:38" s="1" customFormat="1" ht="26.25" customHeight="1" thickBot="1" x14ac:dyDescent="0.25">
      <c r="A15" s="65" t="s">
        <v>53</v>
      </c>
      <c r="B15" s="65" t="s">
        <v>54</v>
      </c>
      <c r="C15" s="66" t="s">
        <v>55</v>
      </c>
      <c r="D15" s="67"/>
      <c r="E15" s="138">
        <v>0.51615258506001893</v>
      </c>
      <c r="F15" s="138">
        <v>7.0995603606480006E-3</v>
      </c>
      <c r="G15" s="138">
        <v>0.5067451353704806</v>
      </c>
      <c r="H15" s="138" t="s">
        <v>442</v>
      </c>
      <c r="I15" s="138">
        <v>6.4038348642240003E-3</v>
      </c>
      <c r="J15" s="138">
        <v>9.3728119746239996E-3</v>
      </c>
      <c r="K15" s="138">
        <v>1.1846959566624002E-2</v>
      </c>
      <c r="L15" s="138">
        <v>6.0461779967366399E-4</v>
      </c>
      <c r="M15" s="138">
        <v>3.4775650816200002E-2</v>
      </c>
      <c r="N15" s="138">
        <v>5.7687960436218003E-3</v>
      </c>
      <c r="O15" s="138">
        <v>5.3443190160422996E-3</v>
      </c>
      <c r="P15" s="138">
        <v>9.6952788082079995E-4</v>
      </c>
      <c r="Q15" s="138">
        <v>2.7499464101087999E-3</v>
      </c>
      <c r="R15" s="138">
        <v>2.1835349793652755E-2</v>
      </c>
      <c r="S15" s="138">
        <v>1.3025060224567677E-2</v>
      </c>
      <c r="T15" s="138">
        <v>0.39849009271793845</v>
      </c>
      <c r="U15" s="138">
        <v>4.4246358498182406E-3</v>
      </c>
      <c r="V15" s="138">
        <v>6.1271243467597797E-2</v>
      </c>
      <c r="W15" s="138">
        <v>1.2370737960000001E-3</v>
      </c>
      <c r="X15" s="138">
        <v>1.4511765405816003E-6</v>
      </c>
      <c r="Y15" s="138">
        <v>4.3037261033759999E-6</v>
      </c>
      <c r="Z15" s="138">
        <v>1.3687479777384001E-6</v>
      </c>
      <c r="AA15" s="138">
        <v>1.3687479777384001E-6</v>
      </c>
      <c r="AB15" s="138">
        <v>8.4923985994343999E-6</v>
      </c>
      <c r="AC15" s="138" t="s">
        <v>428</v>
      </c>
      <c r="AD15" s="138" t="s">
        <v>428</v>
      </c>
      <c r="AE15" s="55"/>
      <c r="AF15" s="147">
        <v>2805.47001</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0.11161210439239359</v>
      </c>
      <c r="F16" s="138">
        <v>4.4855700480000006E-4</v>
      </c>
      <c r="G16" s="138">
        <v>9.2167412056368206E-2</v>
      </c>
      <c r="H16" s="138" t="s">
        <v>442</v>
      </c>
      <c r="I16" s="138">
        <v>3.0838294080000005E-2</v>
      </c>
      <c r="J16" s="138">
        <v>4.4295004224000005E-2</v>
      </c>
      <c r="K16" s="138">
        <v>4.5977092992E-2</v>
      </c>
      <c r="L16" s="138" t="s">
        <v>429</v>
      </c>
      <c r="M16" s="138">
        <v>0.11800509051267284</v>
      </c>
      <c r="N16" s="138">
        <v>1.5699495168000004E-2</v>
      </c>
      <c r="O16" s="138">
        <v>8.9711400960000012E-4</v>
      </c>
      <c r="P16" s="138">
        <v>1.682088768E-2</v>
      </c>
      <c r="Q16" s="138">
        <v>6.1676588160000006E-3</v>
      </c>
      <c r="R16" s="138">
        <v>3.1959686592000006E-3</v>
      </c>
      <c r="S16" s="138">
        <v>1.4017406400000001E-2</v>
      </c>
      <c r="T16" s="138">
        <v>2.9156205312000001E-3</v>
      </c>
      <c r="U16" s="138">
        <v>1.6260191424E-3</v>
      </c>
      <c r="V16" s="138">
        <v>2.5792027776000002E-2</v>
      </c>
      <c r="W16" s="138">
        <v>1.4578102656E-2</v>
      </c>
      <c r="X16" s="138">
        <v>1.6260191424E-7</v>
      </c>
      <c r="Y16" s="138">
        <v>1.6820887680000004E-9</v>
      </c>
      <c r="Z16" s="138">
        <v>5.6069625600000005E-10</v>
      </c>
      <c r="AA16" s="138">
        <v>5.6069625600000005E-10</v>
      </c>
      <c r="AB16" s="138">
        <v>1.6540539552000001E-7</v>
      </c>
      <c r="AC16" s="138" t="s">
        <v>429</v>
      </c>
      <c r="AD16" s="138" t="s">
        <v>429</v>
      </c>
      <c r="AE16" s="55"/>
      <c r="AF16" s="147" t="s">
        <v>429</v>
      </c>
      <c r="AG16" s="147">
        <v>560.69625600000006</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5.9366972175159136E-3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2.3118284202899289</v>
      </c>
      <c r="F18" s="138">
        <v>0.14371672463276011</v>
      </c>
      <c r="G18" s="138">
        <v>16.896708422625426</v>
      </c>
      <c r="H18" s="138" t="s">
        <v>442</v>
      </c>
      <c r="I18" s="138">
        <v>0.19815822420930884</v>
      </c>
      <c r="J18" s="138">
        <v>0.25795833332419388</v>
      </c>
      <c r="K18" s="138">
        <v>0.32971846426205587</v>
      </c>
      <c r="L18" s="138">
        <v>0.11054331620951503</v>
      </c>
      <c r="M18" s="138">
        <v>0.5088086418619806</v>
      </c>
      <c r="N18" s="138">
        <v>0.19132227995605278</v>
      </c>
      <c r="O18" s="138">
        <v>3.5875493451636548E-3</v>
      </c>
      <c r="P18" s="138">
        <v>1.7622685115772161E-3</v>
      </c>
      <c r="Q18" s="138">
        <v>1.1992743437173553E-2</v>
      </c>
      <c r="R18" s="138">
        <v>0.15305966398861462</v>
      </c>
      <c r="S18" s="138">
        <v>8.6094681803007167E-2</v>
      </c>
      <c r="T18" s="138">
        <v>3.1089251722035112</v>
      </c>
      <c r="U18" s="138">
        <v>1.2164895392169489E-3</v>
      </c>
      <c r="V18" s="138">
        <v>9.5993036767839324E-2</v>
      </c>
      <c r="W18" s="138">
        <v>1.6744030552167798E-2</v>
      </c>
      <c r="X18" s="138">
        <v>2.2724041463656298E-2</v>
      </c>
      <c r="Y18" s="138">
        <v>0.17940032734465503</v>
      </c>
      <c r="Z18" s="138">
        <v>2.0332037099060903E-2</v>
      </c>
      <c r="AA18" s="138">
        <v>1.7940032734465497E-2</v>
      </c>
      <c r="AB18" s="138">
        <v>0.24039643864183774</v>
      </c>
      <c r="AC18" s="138" t="s">
        <v>430</v>
      </c>
      <c r="AD18" s="138" t="s">
        <v>430</v>
      </c>
      <c r="AE18" s="55"/>
      <c r="AF18" s="147">
        <v>12312.797102647515</v>
      </c>
      <c r="AG18" s="147" t="s">
        <v>430</v>
      </c>
      <c r="AH18" s="147">
        <v>695.76847698122742</v>
      </c>
      <c r="AI18" s="147" t="s">
        <v>430</v>
      </c>
      <c r="AJ18" s="147" t="s">
        <v>430</v>
      </c>
      <c r="AK18" s="147" t="s">
        <v>428</v>
      </c>
      <c r="AL18" s="45" t="s">
        <v>49</v>
      </c>
    </row>
    <row r="19" spans="1:38" s="2" customFormat="1" ht="26.25" customHeight="1" thickBot="1" x14ac:dyDescent="0.25">
      <c r="A19" s="65" t="s">
        <v>53</v>
      </c>
      <c r="B19" s="65" t="s">
        <v>62</v>
      </c>
      <c r="C19" s="66" t="s">
        <v>63</v>
      </c>
      <c r="D19" s="67"/>
      <c r="E19" s="138">
        <v>0.46319572725150504</v>
      </c>
      <c r="F19" s="138">
        <v>0.10036921992103244</v>
      </c>
      <c r="G19" s="138">
        <v>2.0319594865068944</v>
      </c>
      <c r="H19" s="138" t="s">
        <v>442</v>
      </c>
      <c r="I19" s="138">
        <v>3.6825534262592524E-2</v>
      </c>
      <c r="J19" s="138">
        <v>4.71658530210163E-2</v>
      </c>
      <c r="K19" s="138">
        <v>5.9574235531124828E-2</v>
      </c>
      <c r="L19" s="138">
        <v>1.9217008359958893E-2</v>
      </c>
      <c r="M19" s="138">
        <v>0.18319945831614501</v>
      </c>
      <c r="N19" s="138">
        <v>3.3127131957671106E-2</v>
      </c>
      <c r="O19" s="138">
        <v>6.2353737438211165E-4</v>
      </c>
      <c r="P19" s="138">
        <v>2.0777557011797732E-3</v>
      </c>
      <c r="Q19" s="138">
        <v>2.4145358490942534E-3</v>
      </c>
      <c r="R19" s="138">
        <v>2.6516257394228089E-2</v>
      </c>
      <c r="S19" s="138">
        <v>1.4899067286662876E-2</v>
      </c>
      <c r="T19" s="138">
        <v>0.53774161681069921</v>
      </c>
      <c r="U19" s="138">
        <v>4.0776019166598518E-4</v>
      </c>
      <c r="V19" s="138">
        <v>1.9073756324567377E-2</v>
      </c>
      <c r="W19" s="138">
        <v>2.8952892523586553E-3</v>
      </c>
      <c r="X19" s="138">
        <v>3.9293211282010318E-3</v>
      </c>
      <c r="Y19" s="138">
        <v>3.1020956275271308E-2</v>
      </c>
      <c r="Z19" s="138">
        <v>3.5157083778640822E-3</v>
      </c>
      <c r="AA19" s="138">
        <v>3.102095627527131E-3</v>
      </c>
      <c r="AB19" s="138">
        <v>4.1568081408863554E-2</v>
      </c>
      <c r="AC19" s="138" t="s">
        <v>430</v>
      </c>
      <c r="AD19" s="138" t="s">
        <v>430</v>
      </c>
      <c r="AE19" s="55"/>
      <c r="AF19" s="147">
        <v>2223.4843352416265</v>
      </c>
      <c r="AG19" s="147" t="s">
        <v>430</v>
      </c>
      <c r="AH19" s="147">
        <v>3309.3003905381229</v>
      </c>
      <c r="AI19" s="147" t="s">
        <v>430</v>
      </c>
      <c r="AJ19" s="147" t="s">
        <v>430</v>
      </c>
      <c r="AK19" s="147" t="s">
        <v>428</v>
      </c>
      <c r="AL19" s="45" t="s">
        <v>49</v>
      </c>
    </row>
    <row r="20" spans="1:38" s="2" customFormat="1" ht="26.25" customHeight="1" thickBot="1" x14ac:dyDescent="0.25">
      <c r="A20" s="65" t="s">
        <v>53</v>
      </c>
      <c r="B20" s="65" t="s">
        <v>64</v>
      </c>
      <c r="C20" s="66" t="s">
        <v>65</v>
      </c>
      <c r="D20" s="67"/>
      <c r="E20" s="138">
        <v>5.6742194362652085E-2</v>
      </c>
      <c r="F20" s="138">
        <v>9.0586749806897664E-3</v>
      </c>
      <c r="G20" s="138">
        <v>0.14910395229381329</v>
      </c>
      <c r="H20" s="138" t="s">
        <v>442</v>
      </c>
      <c r="I20" s="138">
        <v>6.882697526711141E-3</v>
      </c>
      <c r="J20" s="138">
        <v>8.917083814435357E-3</v>
      </c>
      <c r="K20" s="138">
        <v>1.1358347359704415E-2</v>
      </c>
      <c r="L20" s="138">
        <v>3.7663147708032001E-3</v>
      </c>
      <c r="M20" s="138">
        <v>2.2566706377967583E-2</v>
      </c>
      <c r="N20" s="138">
        <v>6.5124225957808668E-3</v>
      </c>
      <c r="O20" s="138">
        <v>1.2225843431409284E-4</v>
      </c>
      <c r="P20" s="138">
        <v>1.5784195613841132E-4</v>
      </c>
      <c r="Q20" s="138">
        <v>4.2857248539371849E-4</v>
      </c>
      <c r="R20" s="138">
        <v>5.2108492761943469E-3</v>
      </c>
      <c r="S20" s="138">
        <v>2.930080330246942E-3</v>
      </c>
      <c r="T20" s="138">
        <v>0.10579090734127958</v>
      </c>
      <c r="U20" s="138">
        <v>5.3270957906832038E-5</v>
      </c>
      <c r="V20" s="138">
        <v>3.4133932236555353E-3</v>
      </c>
      <c r="W20" s="138">
        <v>5.6962816056278049E-4</v>
      </c>
      <c r="X20" s="138">
        <v>7.7306678933520201E-4</v>
      </c>
      <c r="Y20" s="138">
        <v>6.103158863172648E-3</v>
      </c>
      <c r="Z20" s="138">
        <v>6.9169133782623349E-4</v>
      </c>
      <c r="AA20" s="138">
        <v>6.1031588631726486E-4</v>
      </c>
      <c r="AB20" s="138">
        <v>8.1782328766513476E-3</v>
      </c>
      <c r="AC20" s="138" t="s">
        <v>430</v>
      </c>
      <c r="AD20" s="138" t="s">
        <v>430</v>
      </c>
      <c r="AE20" s="55"/>
      <c r="AF20" s="147">
        <v>407.43246577028913</v>
      </c>
      <c r="AG20" s="147" t="s">
        <v>430</v>
      </c>
      <c r="AH20" s="147">
        <v>216.39707026330777</v>
      </c>
      <c r="AI20" s="147" t="s">
        <v>430</v>
      </c>
      <c r="AJ20" s="147" t="s">
        <v>430</v>
      </c>
      <c r="AK20" s="147" t="s">
        <v>428</v>
      </c>
      <c r="AL20" s="45" t="s">
        <v>49</v>
      </c>
    </row>
    <row r="21" spans="1:38" s="2" customFormat="1" ht="26.25" customHeight="1" thickBot="1" x14ac:dyDescent="0.25">
      <c r="A21" s="65" t="s">
        <v>53</v>
      </c>
      <c r="B21" s="65" t="s">
        <v>66</v>
      </c>
      <c r="C21" s="66" t="s">
        <v>67</v>
      </c>
      <c r="D21" s="67"/>
      <c r="E21" s="138">
        <v>1.4355648385745849</v>
      </c>
      <c r="F21" s="138">
        <v>0.3327703072744852</v>
      </c>
      <c r="G21" s="138">
        <v>9.1417676600955122</v>
      </c>
      <c r="H21" s="138" t="s">
        <v>442</v>
      </c>
      <c r="I21" s="138">
        <v>0.27391329206607823</v>
      </c>
      <c r="J21" s="138">
        <v>0.32387731296395461</v>
      </c>
      <c r="K21" s="138">
        <v>0.37877062433993436</v>
      </c>
      <c r="L21" s="138">
        <v>7.9569455203578693E-2</v>
      </c>
      <c r="M21" s="138">
        <v>1.7189644729481768</v>
      </c>
      <c r="N21" s="138">
        <v>0.30013048580121193</v>
      </c>
      <c r="O21" s="138">
        <v>4.6822154017391376E-3</v>
      </c>
      <c r="P21" s="138">
        <v>1.4537971101722325E-2</v>
      </c>
      <c r="Q21" s="138">
        <v>1.352649041721805E-2</v>
      </c>
      <c r="R21" s="138">
        <v>0.11527409228033528</v>
      </c>
      <c r="S21" s="138">
        <v>7.8013413098530895E-2</v>
      </c>
      <c r="T21" s="138">
        <v>1.9919182292982676</v>
      </c>
      <c r="U21" s="138">
        <v>3.5071996761341095E-3</v>
      </c>
      <c r="V21" s="138">
        <v>0.33165100427338268</v>
      </c>
      <c r="W21" s="138">
        <v>0.29283024871222041</v>
      </c>
      <c r="X21" s="138">
        <v>7.622807966696668E-2</v>
      </c>
      <c r="Y21" s="138">
        <v>0.19427092771388069</v>
      </c>
      <c r="Z21" s="138">
        <v>4.5075641525904597E-2</v>
      </c>
      <c r="AA21" s="138">
        <v>3.6218263238641052E-2</v>
      </c>
      <c r="AB21" s="138">
        <v>0.35179291214539299</v>
      </c>
      <c r="AC21" s="138">
        <v>1.4111522355033188E-3</v>
      </c>
      <c r="AD21" s="138">
        <v>0.22653263296058737</v>
      </c>
      <c r="AE21" s="55"/>
      <c r="AF21" s="147">
        <v>8064.1964474852657</v>
      </c>
      <c r="AG21" s="147">
        <v>1332.5036056505139</v>
      </c>
      <c r="AH21" s="147">
        <v>5551.8842940354434</v>
      </c>
      <c r="AI21" s="147" t="s">
        <v>430</v>
      </c>
      <c r="AJ21" s="147" t="s">
        <v>430</v>
      </c>
      <c r="AK21" s="147" t="s">
        <v>428</v>
      </c>
      <c r="AL21" s="45" t="s">
        <v>49</v>
      </c>
    </row>
    <row r="22" spans="1:38" s="2" customFormat="1" ht="26.25" customHeight="1" thickBot="1" x14ac:dyDescent="0.25">
      <c r="A22" s="65" t="s">
        <v>53</v>
      </c>
      <c r="B22" s="69" t="s">
        <v>68</v>
      </c>
      <c r="C22" s="66" t="s">
        <v>69</v>
      </c>
      <c r="D22" s="67"/>
      <c r="E22" s="138">
        <v>1.8605135538014776</v>
      </c>
      <c r="F22" s="138">
        <v>0.32585193511440758</v>
      </c>
      <c r="G22" s="138">
        <v>1.7459673858281433</v>
      </c>
      <c r="H22" s="138" t="s">
        <v>442</v>
      </c>
      <c r="I22" s="138">
        <v>0.3249887149364179</v>
      </c>
      <c r="J22" s="138">
        <v>0.37890245604180234</v>
      </c>
      <c r="K22" s="138">
        <v>0.41164909799645955</v>
      </c>
      <c r="L22" s="138">
        <v>3.9571316538920931E-2</v>
      </c>
      <c r="M22" s="138">
        <v>2.7846038790825163</v>
      </c>
      <c r="N22" s="138">
        <v>3.2093594359191048E-2</v>
      </c>
      <c r="O22" s="138">
        <v>3.7251156944101806E-3</v>
      </c>
      <c r="P22" s="138">
        <v>2.1171116647413619E-2</v>
      </c>
      <c r="Q22" s="138">
        <v>3.8175812934887608E-2</v>
      </c>
      <c r="R22" s="138">
        <v>7.6783389628510779E-2</v>
      </c>
      <c r="S22" s="138">
        <v>0.10027853912608141</v>
      </c>
      <c r="T22" s="138">
        <v>0.48421427163655195</v>
      </c>
      <c r="U22" s="138">
        <v>3.4989464628665624E-2</v>
      </c>
      <c r="V22" s="138">
        <v>0.595966505157704</v>
      </c>
      <c r="W22" s="138">
        <v>7.8677828626270811E-3</v>
      </c>
      <c r="X22" s="138">
        <v>3.1363632334031732E-3</v>
      </c>
      <c r="Y22" s="138">
        <v>2.4441025673289693E-2</v>
      </c>
      <c r="Z22" s="138">
        <v>2.8320585019796481E-3</v>
      </c>
      <c r="AA22" s="138">
        <v>2.4646725353356467E-3</v>
      </c>
      <c r="AB22" s="138">
        <v>3.2874119944008164E-2</v>
      </c>
      <c r="AC22" s="138">
        <v>6.3081235220475715E-3</v>
      </c>
      <c r="AD22" s="138">
        <v>0.14124711364584783</v>
      </c>
      <c r="AE22" s="55"/>
      <c r="AF22" s="147">
        <v>2365.1487416564373</v>
      </c>
      <c r="AG22" s="147">
        <v>2825.9598346852999</v>
      </c>
      <c r="AH22" s="147">
        <v>2112.9977164616703</v>
      </c>
      <c r="AI22" s="147" t="s">
        <v>430</v>
      </c>
      <c r="AJ22" s="147" t="s">
        <v>430</v>
      </c>
      <c r="AK22" s="147" t="s">
        <v>428</v>
      </c>
      <c r="AL22" s="45" t="s">
        <v>49</v>
      </c>
    </row>
    <row r="23" spans="1:38" s="2" customFormat="1" ht="26.25" customHeight="1" thickBot="1" x14ac:dyDescent="0.25">
      <c r="A23" s="65" t="s">
        <v>70</v>
      </c>
      <c r="B23" s="69" t="s">
        <v>393</v>
      </c>
      <c r="C23" s="66" t="s">
        <v>389</v>
      </c>
      <c r="D23" s="112"/>
      <c r="E23" s="138">
        <v>2.6758143515584565</v>
      </c>
      <c r="F23" s="138">
        <v>0.2769384616510745</v>
      </c>
      <c r="G23" s="138">
        <v>0.49150467327052061</v>
      </c>
      <c r="H23" s="138">
        <v>6.5605794883286811E-4</v>
      </c>
      <c r="I23" s="138">
        <v>0.17254324054304429</v>
      </c>
      <c r="J23" s="138">
        <v>0.17254324054304429</v>
      </c>
      <c r="K23" s="138">
        <v>0.17254324054304429</v>
      </c>
      <c r="L23" s="138">
        <v>0.10710146014696573</v>
      </c>
      <c r="M23" s="138">
        <v>0.88354604259066516</v>
      </c>
      <c r="N23" s="138">
        <v>5.6825455396548374E-2</v>
      </c>
      <c r="O23" s="138">
        <v>8.2007243604108511E-4</v>
      </c>
      <c r="P23" s="138">
        <v>3.5515909622842743E-4</v>
      </c>
      <c r="Q23" s="138">
        <v>3.5515909622842734E-3</v>
      </c>
      <c r="R23" s="138">
        <v>4.1003621802054259E-3</v>
      </c>
      <c r="S23" s="138">
        <v>0.13941231412698449</v>
      </c>
      <c r="T23" s="138">
        <v>5.7405070522875959E-3</v>
      </c>
      <c r="U23" s="138">
        <v>8.2007243604108511E-4</v>
      </c>
      <c r="V23" s="138">
        <v>8.2007243604108521E-2</v>
      </c>
      <c r="W23" s="138">
        <v>4.9722273471979831E-3</v>
      </c>
      <c r="X23" s="138">
        <v>2.4602173081232554E-3</v>
      </c>
      <c r="Y23" s="138">
        <v>4.1003621802054259E-3</v>
      </c>
      <c r="Z23" s="138">
        <v>6.0377046358832658E-3</v>
      </c>
      <c r="AA23" s="138">
        <v>5.327386443426411E-3</v>
      </c>
      <c r="AB23" s="138">
        <v>1.7925670567638358E-2</v>
      </c>
      <c r="AC23" s="138">
        <v>0</v>
      </c>
      <c r="AD23" s="138">
        <v>0</v>
      </c>
      <c r="AE23" s="55"/>
      <c r="AF23" s="147">
        <v>3551.5909622842737</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1.2577610464168079</v>
      </c>
      <c r="F24" s="138">
        <v>0.37108363496165531</v>
      </c>
      <c r="G24" s="138">
        <v>4.7062624759367209</v>
      </c>
      <c r="H24" s="138">
        <v>7.2577637553684238E-2</v>
      </c>
      <c r="I24" s="138">
        <v>0.29313948545131674</v>
      </c>
      <c r="J24" s="138">
        <v>0.33062440682382427</v>
      </c>
      <c r="K24" s="138">
        <v>0.37639245814455918</v>
      </c>
      <c r="L24" s="138">
        <v>8.5144786683875831E-2</v>
      </c>
      <c r="M24" s="138">
        <v>1.7368351379797153</v>
      </c>
      <c r="N24" s="138">
        <v>0.23459241098091438</v>
      </c>
      <c r="O24" s="138">
        <v>3.3574610262107341E-2</v>
      </c>
      <c r="P24" s="138">
        <v>9.1147515381316633E-3</v>
      </c>
      <c r="Q24" s="138">
        <v>9.0667636288203398E-3</v>
      </c>
      <c r="R24" s="138">
        <v>0.13675173586038852</v>
      </c>
      <c r="S24" s="138">
        <v>6.6208183045729396E-2</v>
      </c>
      <c r="T24" s="138">
        <v>1.5237203819204341</v>
      </c>
      <c r="U24" s="138">
        <v>3.0903939730061417E-3</v>
      </c>
      <c r="V24" s="138">
        <v>1.3782914477383592</v>
      </c>
      <c r="W24" s="138">
        <v>0.16769393808130545</v>
      </c>
      <c r="X24" s="138">
        <v>4.1592661422035569E-2</v>
      </c>
      <c r="Y24" s="138">
        <v>0.12802342039471254</v>
      </c>
      <c r="Z24" s="138">
        <v>2.570622534084854E-2</v>
      </c>
      <c r="AA24" s="138">
        <v>2.0062275073724517E-2</v>
      </c>
      <c r="AB24" s="138">
        <v>0.21538458223132118</v>
      </c>
      <c r="AC24" s="138">
        <v>2.4593468080670333E-3</v>
      </c>
      <c r="AD24" s="138">
        <v>9.847894557639035E-2</v>
      </c>
      <c r="AE24" s="55"/>
      <c r="AF24" s="147">
        <v>6967.5785009731717</v>
      </c>
      <c r="AG24" s="147">
        <v>579.05944752302321</v>
      </c>
      <c r="AH24" s="147">
        <v>3765.0252981027347</v>
      </c>
      <c r="AI24" s="147">
        <v>2368</v>
      </c>
      <c r="AJ24" s="147" t="s">
        <v>430</v>
      </c>
      <c r="AK24" s="147" t="s">
        <v>428</v>
      </c>
      <c r="AL24" s="45" t="s">
        <v>49</v>
      </c>
    </row>
    <row r="25" spans="1:38" s="2" customFormat="1" ht="26.25" customHeight="1" thickBot="1" x14ac:dyDescent="0.25">
      <c r="A25" s="65" t="s">
        <v>73</v>
      </c>
      <c r="B25" s="69" t="s">
        <v>74</v>
      </c>
      <c r="C25" s="71" t="s">
        <v>75</v>
      </c>
      <c r="D25" s="67"/>
      <c r="E25" s="138">
        <v>0.78914657448734382</v>
      </c>
      <c r="F25" s="138">
        <v>9.6163924573229212E-2</v>
      </c>
      <c r="G25" s="138">
        <v>5.1851842666817465E-2</v>
      </c>
      <c r="H25" s="138" t="s">
        <v>442</v>
      </c>
      <c r="I25" s="138">
        <v>6.6024011760555616E-3</v>
      </c>
      <c r="J25" s="138">
        <v>6.6024011760555616E-3</v>
      </c>
      <c r="K25" s="138">
        <v>6.6024011760555616E-3</v>
      </c>
      <c r="L25" s="138">
        <v>3.1691525645066694E-3</v>
      </c>
      <c r="M25" s="138">
        <v>0.70262225062275296</v>
      </c>
      <c r="N25" s="138">
        <v>2.177755546206539E-4</v>
      </c>
      <c r="O25" s="138">
        <v>1.6333166596549043E-5</v>
      </c>
      <c r="P25" s="138">
        <v>3.2666333193098079E-4</v>
      </c>
      <c r="Q25" s="138">
        <v>8.1665832982745197E-5</v>
      </c>
      <c r="R25" s="138">
        <v>5.4443888655163479E-4</v>
      </c>
      <c r="S25" s="138">
        <v>5.9888277520679818E-4</v>
      </c>
      <c r="T25" s="138">
        <v>2.177755546206539E-5</v>
      </c>
      <c r="U25" s="138">
        <v>2.9944138760339909E-4</v>
      </c>
      <c r="V25" s="138">
        <v>7.8943638549987039E-2</v>
      </c>
      <c r="W25" s="138" t="s">
        <v>442</v>
      </c>
      <c r="X25" s="138" t="s">
        <v>442</v>
      </c>
      <c r="Y25" s="138" t="s">
        <v>442</v>
      </c>
      <c r="Z25" s="138" t="s">
        <v>442</v>
      </c>
      <c r="AA25" s="138" t="s">
        <v>442</v>
      </c>
      <c r="AB25" s="138" t="s">
        <v>442</v>
      </c>
      <c r="AC25" s="138" t="s">
        <v>428</v>
      </c>
      <c r="AD25" s="138" t="s">
        <v>428</v>
      </c>
      <c r="AE25" s="55"/>
      <c r="AF25" s="147">
        <v>2722.1944327581737</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7.1752595607299685E-2</v>
      </c>
      <c r="F26" s="138">
        <v>5.3050921525815489E-3</v>
      </c>
      <c r="G26" s="138">
        <v>4.4127190364735922E-3</v>
      </c>
      <c r="H26" s="138" t="s">
        <v>442</v>
      </c>
      <c r="I26" s="138">
        <v>3.9408861594630276E-4</v>
      </c>
      <c r="J26" s="138">
        <v>3.9408861594630276E-4</v>
      </c>
      <c r="K26" s="138">
        <v>3.9408861594630276E-4</v>
      </c>
      <c r="L26" s="138">
        <v>1.8916253565422534E-4</v>
      </c>
      <c r="M26" s="138">
        <v>4.9552083821971689E-2</v>
      </c>
      <c r="N26" s="138">
        <v>0.78850243949935284</v>
      </c>
      <c r="O26" s="138">
        <v>3.5164725746513298E-6</v>
      </c>
      <c r="P26" s="138">
        <v>3.7068772247743581E-5</v>
      </c>
      <c r="Q26" s="138">
        <v>7.2747402317472151E-6</v>
      </c>
      <c r="R26" s="138">
        <v>5.3067626702214143E-5</v>
      </c>
      <c r="S26" s="138">
        <v>5.5792170504511033E-5</v>
      </c>
      <c r="T26" s="138">
        <v>4.2989948794093206E-6</v>
      </c>
      <c r="U26" s="138">
        <v>2.5717670157915894E-5</v>
      </c>
      <c r="V26" s="138">
        <v>6.7591500227644468E-3</v>
      </c>
      <c r="W26" s="138" t="s">
        <v>442</v>
      </c>
      <c r="X26" s="138" t="s">
        <v>442</v>
      </c>
      <c r="Y26" s="138" t="s">
        <v>442</v>
      </c>
      <c r="Z26" s="138" t="s">
        <v>442</v>
      </c>
      <c r="AA26" s="138" t="s">
        <v>442</v>
      </c>
      <c r="AB26" s="138" t="s">
        <v>442</v>
      </c>
      <c r="AC26" s="138" t="s">
        <v>428</v>
      </c>
      <c r="AD26" s="138" t="s">
        <v>428</v>
      </c>
      <c r="AE26" s="55"/>
      <c r="AF26" s="147">
        <v>231.8649259639009</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38.936631595812557</v>
      </c>
      <c r="F27" s="138">
        <v>25.280703254132945</v>
      </c>
      <c r="G27" s="138">
        <v>2.2698987602999208</v>
      </c>
      <c r="H27" s="138">
        <v>0.11895296395380532</v>
      </c>
      <c r="I27" s="138">
        <v>0.46923887195598857</v>
      </c>
      <c r="J27" s="138">
        <v>0.46923887195598857</v>
      </c>
      <c r="K27" s="138">
        <v>0.46923887195598835</v>
      </c>
      <c r="L27" s="138">
        <v>0.20383681622166178</v>
      </c>
      <c r="M27" s="138">
        <v>223.55908561936107</v>
      </c>
      <c r="N27" s="138">
        <v>130.96180081531878</v>
      </c>
      <c r="O27" s="138">
        <v>1.8942362505960759E-4</v>
      </c>
      <c r="P27" s="138">
        <v>8.575340645185647E-3</v>
      </c>
      <c r="Q27" s="138">
        <v>2.8681874123015293E-4</v>
      </c>
      <c r="R27" s="138">
        <v>6.7101192978631027E-3</v>
      </c>
      <c r="S27" s="138">
        <v>4.7530761300969065E-3</v>
      </c>
      <c r="T27" s="138">
        <v>2.1381221335743605E-3</v>
      </c>
      <c r="U27" s="138">
        <v>1.9479023234109111E-4</v>
      </c>
      <c r="V27" s="138">
        <v>3.2301386554724518E-2</v>
      </c>
      <c r="W27" s="138">
        <v>0.54854210000000003</v>
      </c>
      <c r="X27" s="138">
        <v>1.15737587992E-2</v>
      </c>
      <c r="Y27" s="138">
        <v>1.8250698708100001E-2</v>
      </c>
      <c r="Z27" s="138">
        <v>8.2640572635999995E-3</v>
      </c>
      <c r="AA27" s="138">
        <v>1.99002055797E-2</v>
      </c>
      <c r="AB27" s="138">
        <v>5.7988720350600001E-2</v>
      </c>
      <c r="AC27" s="138">
        <v>5.4854199999999995E-4</v>
      </c>
      <c r="AD27" s="138">
        <v>1.13597E-4</v>
      </c>
      <c r="AE27" s="55"/>
      <c r="AF27" s="147">
        <v>46300.218317458253</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4.1567180272349846</v>
      </c>
      <c r="F28" s="138">
        <v>0.95587056075299259</v>
      </c>
      <c r="G28" s="138">
        <v>0.84268920235731937</v>
      </c>
      <c r="H28" s="138">
        <v>3.7274130408081183E-3</v>
      </c>
      <c r="I28" s="138">
        <v>0.92419562941800304</v>
      </c>
      <c r="J28" s="138">
        <v>0.92419562941800304</v>
      </c>
      <c r="K28" s="138">
        <v>0.92419562941800304</v>
      </c>
      <c r="L28" s="138">
        <v>0.43334448400374531</v>
      </c>
      <c r="M28" s="138">
        <v>10.034314365745614</v>
      </c>
      <c r="N28" s="138">
        <v>5.1770653044240564</v>
      </c>
      <c r="O28" s="138">
        <v>1.6899980164089523E-5</v>
      </c>
      <c r="P28" s="138">
        <v>1.3366575306347011E-3</v>
      </c>
      <c r="Q28" s="138">
        <v>3.0162037394108741E-5</v>
      </c>
      <c r="R28" s="138">
        <v>1.8652919751577454E-3</v>
      </c>
      <c r="S28" s="138">
        <v>1.2608578417713401E-3</v>
      </c>
      <c r="T28" s="138">
        <v>1.2216876466741261E-4</v>
      </c>
      <c r="U28" s="138">
        <v>2.6524114460038441E-5</v>
      </c>
      <c r="V28" s="138">
        <v>4.6652029147848098E-3</v>
      </c>
      <c r="W28" s="138">
        <v>1.9985200000000002E-2</v>
      </c>
      <c r="X28" s="138">
        <v>4.9705467652999998E-3</v>
      </c>
      <c r="Y28" s="138">
        <v>5.7432024911000003E-3</v>
      </c>
      <c r="Z28" s="138">
        <v>4.3090021810000007E-3</v>
      </c>
      <c r="AA28" s="138">
        <v>4.9222472076999998E-3</v>
      </c>
      <c r="AB28" s="138">
        <v>1.99449986451E-2</v>
      </c>
      <c r="AC28" s="138">
        <v>1.9985099999999999E-5</v>
      </c>
      <c r="AD28" s="138">
        <v>1.6002699999999998E-5</v>
      </c>
      <c r="AE28" s="55"/>
      <c r="AF28" s="147">
        <v>9973.1594154661761</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17.5938606664314</v>
      </c>
      <c r="F29" s="138">
        <v>1.028835569926509</v>
      </c>
      <c r="G29" s="138">
        <v>1.645065463576771</v>
      </c>
      <c r="H29" s="138">
        <v>5.3289435430923697E-3</v>
      </c>
      <c r="I29" s="138">
        <v>0.62391290417198375</v>
      </c>
      <c r="J29" s="138">
        <v>0.62391290417198364</v>
      </c>
      <c r="K29" s="138">
        <v>0.62391290417198364</v>
      </c>
      <c r="L29" s="138">
        <v>0.31195322824808586</v>
      </c>
      <c r="M29" s="138">
        <v>3.7776959499180838</v>
      </c>
      <c r="N29" s="138">
        <v>0.59253680912721363</v>
      </c>
      <c r="O29" s="138">
        <v>2.1291737399704042E-5</v>
      </c>
      <c r="P29" s="138">
        <v>2.2048942282975994E-3</v>
      </c>
      <c r="Q29" s="138">
        <v>4.2167235310839849E-5</v>
      </c>
      <c r="R29" s="138">
        <v>3.5042970196162873E-3</v>
      </c>
      <c r="S29" s="138">
        <v>2.3510862371582744E-3</v>
      </c>
      <c r="T29" s="138">
        <v>9.141054192733964E-5</v>
      </c>
      <c r="U29" s="138">
        <v>4.1750995822271627E-5</v>
      </c>
      <c r="V29" s="138">
        <v>7.5026920633518446E-3</v>
      </c>
      <c r="W29" s="138">
        <v>0.1163324</v>
      </c>
      <c r="X29" s="138">
        <v>1.6618889507000001E-3</v>
      </c>
      <c r="Y29" s="138">
        <v>1.00636608681E-2</v>
      </c>
      <c r="Z29" s="138">
        <v>1.12454485664E-2</v>
      </c>
      <c r="AA29" s="138">
        <v>2.5851605900000002E-3</v>
      </c>
      <c r="AB29" s="138">
        <v>2.55561589752E-2</v>
      </c>
      <c r="AC29" s="138">
        <v>2.01273E-5</v>
      </c>
      <c r="AD29" s="138">
        <v>2.01273E-5</v>
      </c>
      <c r="AE29" s="55"/>
      <c r="AF29" s="147">
        <v>17896.159622553609</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2.4407425960360326E-2</v>
      </c>
      <c r="F30" s="138">
        <v>0.1725737388743426</v>
      </c>
      <c r="G30" s="138">
        <v>5.0592750663849221E-3</v>
      </c>
      <c r="H30" s="138">
        <v>1.4314592592849356E-4</v>
      </c>
      <c r="I30" s="138">
        <v>3.4676995098797104E-3</v>
      </c>
      <c r="J30" s="138">
        <v>3.4676995098797108E-3</v>
      </c>
      <c r="K30" s="138">
        <v>3.4676995098797112E-3</v>
      </c>
      <c r="L30" s="138">
        <v>4.4505011205591869E-4</v>
      </c>
      <c r="M30" s="138">
        <v>1.4292945974646638</v>
      </c>
      <c r="N30" s="138">
        <v>0.35998198090920225</v>
      </c>
      <c r="O30" s="138">
        <v>4.5026009723314844E-5</v>
      </c>
      <c r="P30" s="138">
        <v>2.2007846538774404E-5</v>
      </c>
      <c r="Q30" s="138">
        <v>7.5889125995773814E-7</v>
      </c>
      <c r="R30" s="138">
        <v>2.0338969421353925E-4</v>
      </c>
      <c r="S30" s="138">
        <v>7.6071342383235334E-3</v>
      </c>
      <c r="T30" s="138">
        <v>3.171658465653359E-4</v>
      </c>
      <c r="U30" s="138">
        <v>4.4830746204820661E-5</v>
      </c>
      <c r="V30" s="138">
        <v>4.4788598398996715E-3</v>
      </c>
      <c r="W30" s="138">
        <v>2.0970999999999997E-3</v>
      </c>
      <c r="X30" s="138">
        <v>3.1958860600000004E-5</v>
      </c>
      <c r="Y30" s="138">
        <v>5.8591244299999998E-5</v>
      </c>
      <c r="Z30" s="138">
        <v>1.99742878E-5</v>
      </c>
      <c r="AA30" s="138">
        <v>6.8578388200000011E-5</v>
      </c>
      <c r="AB30" s="138">
        <v>1.7910278090000001E-4</v>
      </c>
      <c r="AC30" s="138">
        <v>2.0972999999999998E-6</v>
      </c>
      <c r="AD30" s="138">
        <v>2.0972999999999998E-6</v>
      </c>
      <c r="AE30" s="55"/>
      <c r="AF30" s="147">
        <v>113.90769951701387</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6.1433359832820473</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0.2846845156337805</v>
      </c>
      <c r="J32" s="138">
        <v>0.55952625340136597</v>
      </c>
      <c r="K32" s="138">
        <v>0.70363684427295903</v>
      </c>
      <c r="L32" s="138">
        <v>6.1790720769314758E-2</v>
      </c>
      <c r="M32" s="138" t="s">
        <v>428</v>
      </c>
      <c r="N32" s="138">
        <v>2.2548429523668663</v>
      </c>
      <c r="O32" s="138">
        <v>9.7044389549917221E-3</v>
      </c>
      <c r="P32" s="138">
        <v>0</v>
      </c>
      <c r="Q32" s="138">
        <v>2.5697036201801748E-2</v>
      </c>
      <c r="R32" s="138">
        <v>0.84341374806984593</v>
      </c>
      <c r="S32" s="138">
        <v>18.533054262517126</v>
      </c>
      <c r="T32" s="138">
        <v>0.12842017855283552</v>
      </c>
      <c r="U32" s="138">
        <v>1.4072736885459182E-2</v>
      </c>
      <c r="V32" s="138">
        <v>5.679734801304881</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24199.162929575527</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0.12589195026663313</v>
      </c>
      <c r="J33" s="138">
        <v>0.23313324123450582</v>
      </c>
      <c r="K33" s="138">
        <v>0.46626648246901164</v>
      </c>
      <c r="L33" s="138">
        <v>4.9424247141715231E-3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24199.162929575527</v>
      </c>
      <c r="AL33" s="45" t="s">
        <v>413</v>
      </c>
    </row>
    <row r="34" spans="1:38" s="2" customFormat="1" ht="26.25" customHeight="1" thickBot="1" x14ac:dyDescent="0.25">
      <c r="A34" s="65" t="s">
        <v>70</v>
      </c>
      <c r="B34" s="65" t="s">
        <v>93</v>
      </c>
      <c r="C34" s="66" t="s">
        <v>94</v>
      </c>
      <c r="D34" s="67"/>
      <c r="E34" s="138">
        <v>1.9148491879350344</v>
      </c>
      <c r="F34" s="138">
        <v>0.16992459396751741</v>
      </c>
      <c r="G34" s="138">
        <v>0.21901745325599997</v>
      </c>
      <c r="H34" s="138">
        <v>2.55800464037123E-4</v>
      </c>
      <c r="I34" s="138">
        <v>5.0063805104408353E-2</v>
      </c>
      <c r="J34" s="138">
        <v>5.2621809744779591E-2</v>
      </c>
      <c r="K34" s="138">
        <v>5.5545243619489551E-2</v>
      </c>
      <c r="L34" s="138">
        <v>3.6104408352668212E-2</v>
      </c>
      <c r="M34" s="138">
        <v>0.39100928074245928</v>
      </c>
      <c r="N34" s="138" t="s">
        <v>442</v>
      </c>
      <c r="O34" s="138">
        <v>3.654292343387471E-4</v>
      </c>
      <c r="P34" s="138" t="s">
        <v>442</v>
      </c>
      <c r="Q34" s="138" t="s">
        <v>442</v>
      </c>
      <c r="R34" s="138">
        <v>1.8271461716937354E-3</v>
      </c>
      <c r="S34" s="138">
        <v>6.2122969837586993E-2</v>
      </c>
      <c r="T34" s="138">
        <v>2.5580046403712296E-3</v>
      </c>
      <c r="U34" s="138">
        <v>3.654292343387471E-4</v>
      </c>
      <c r="V34" s="138">
        <v>3.6542923433874705E-2</v>
      </c>
      <c r="W34" s="138">
        <v>1.6259158950253733E-2</v>
      </c>
      <c r="X34" s="138">
        <v>1.096287703016241E-3</v>
      </c>
      <c r="Y34" s="138">
        <v>1.8271461716937354E-3</v>
      </c>
      <c r="Z34" s="138">
        <v>1.5717186985245272E-3</v>
      </c>
      <c r="AA34" s="138">
        <v>3.6131464333897173E-4</v>
      </c>
      <c r="AB34" s="138">
        <v>4.8564672165734759E-3</v>
      </c>
      <c r="AC34" s="138" t="s">
        <v>428</v>
      </c>
      <c r="AD34" s="138" t="s">
        <v>428</v>
      </c>
      <c r="AE34" s="55"/>
      <c r="AF34" s="147">
        <v>1582.6104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2.4009444656067918</v>
      </c>
      <c r="F36" s="138">
        <v>4.9069999999999996E-2</v>
      </c>
      <c r="G36" s="138">
        <v>1.2225935438841602</v>
      </c>
      <c r="H36" s="138" t="s">
        <v>442</v>
      </c>
      <c r="I36" s="138">
        <v>9.9874597519112915E-2</v>
      </c>
      <c r="J36" s="138">
        <v>0.11749123354902793</v>
      </c>
      <c r="K36" s="138">
        <v>0.11749123354902793</v>
      </c>
      <c r="L36" s="138">
        <v>1.5679719796673437E-2</v>
      </c>
      <c r="M36" s="138">
        <v>0.10779</v>
      </c>
      <c r="N36" s="138">
        <v>4.8199999999999996E-3</v>
      </c>
      <c r="O36" s="138">
        <v>5.0000000000000001E-4</v>
      </c>
      <c r="P36" s="138">
        <v>6.6E-4</v>
      </c>
      <c r="Q36" s="138">
        <v>1.4600000000000002E-2</v>
      </c>
      <c r="R36" s="138">
        <v>1.5519999999999997E-2</v>
      </c>
      <c r="S36" s="138">
        <v>3.329E-2</v>
      </c>
      <c r="T36" s="138">
        <v>0.68</v>
      </c>
      <c r="U36" s="138">
        <v>5.2100000000000002E-3</v>
      </c>
      <c r="V36" s="138">
        <v>3.4799999999999998E-2</v>
      </c>
      <c r="W36" s="138">
        <v>1.091E-2</v>
      </c>
      <c r="X36" s="138">
        <v>1.21E-4</v>
      </c>
      <c r="Y36" s="138">
        <v>6.4599999999999987E-4</v>
      </c>
      <c r="Z36" s="138">
        <v>5.0000000000000001E-4</v>
      </c>
      <c r="AA36" s="138">
        <v>1.9699999999999996E-4</v>
      </c>
      <c r="AB36" s="138">
        <v>1.4639999999999998E-3</v>
      </c>
      <c r="AC36" s="138">
        <v>3.5800000000000003E-3</v>
      </c>
      <c r="AD36" s="138">
        <v>1.2274E-2</v>
      </c>
      <c r="AE36" s="55"/>
      <c r="AF36" s="147">
        <v>1212.4177308000001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6.4786614427958314E-2</v>
      </c>
      <c r="F37" s="138">
        <v>2.1595538142652774E-3</v>
      </c>
      <c r="G37" s="138">
        <v>7.5013441140853171E-5</v>
      </c>
      <c r="H37" s="138" t="s">
        <v>442</v>
      </c>
      <c r="I37" s="138">
        <v>2.6994422678315968E-4</v>
      </c>
      <c r="J37" s="138">
        <v>2.6994422678315968E-4</v>
      </c>
      <c r="K37" s="138">
        <v>2.6994422678315968E-4</v>
      </c>
      <c r="L37" s="138">
        <v>6.7486056695789913E-6</v>
      </c>
      <c r="M37" s="138">
        <v>6.4786614427958305E-3</v>
      </c>
      <c r="N37" s="138">
        <v>2.0245817008736973E-6</v>
      </c>
      <c r="O37" s="138">
        <v>3.3743028347894958E-7</v>
      </c>
      <c r="P37" s="138">
        <v>1.3497211339157984E-4</v>
      </c>
      <c r="Q37" s="138">
        <v>1.6196653606989576E-4</v>
      </c>
      <c r="R37" s="138">
        <v>1.0257880617760067E-6</v>
      </c>
      <c r="S37" s="138">
        <v>1.0257880617760067E-7</v>
      </c>
      <c r="T37" s="138">
        <v>6.8835777829705709E-7</v>
      </c>
      <c r="U37" s="138">
        <v>1.4846932473073779E-5</v>
      </c>
      <c r="V37" s="138">
        <v>2.0245817008736973E-6</v>
      </c>
      <c r="W37" s="138" t="s">
        <v>428</v>
      </c>
      <c r="X37" s="138" t="s">
        <v>442</v>
      </c>
      <c r="Y37" s="138" t="s">
        <v>442</v>
      </c>
      <c r="Z37" s="138" t="s">
        <v>442</v>
      </c>
      <c r="AA37" s="138" t="s">
        <v>442</v>
      </c>
      <c r="AB37" s="138" t="s">
        <v>442</v>
      </c>
      <c r="AC37" s="138" t="s">
        <v>442</v>
      </c>
      <c r="AD37" s="138" t="s">
        <v>442</v>
      </c>
      <c r="AE37" s="55"/>
      <c r="AF37" s="147" t="s">
        <v>430</v>
      </c>
      <c r="AG37" s="147" t="s">
        <v>428</v>
      </c>
      <c r="AH37" s="147">
        <v>1349.7211339157982</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2.7360302968239067</v>
      </c>
      <c r="F39" s="138">
        <v>0.41355534208791211</v>
      </c>
      <c r="G39" s="138">
        <v>8.9597101093832716</v>
      </c>
      <c r="H39" s="138" t="s">
        <v>430</v>
      </c>
      <c r="I39" s="138">
        <v>0.42597385206184413</v>
      </c>
      <c r="J39" s="138">
        <v>0.53969943773417084</v>
      </c>
      <c r="K39" s="138">
        <v>0.67394878417900905</v>
      </c>
      <c r="L39" s="138">
        <v>0.20467919805307375</v>
      </c>
      <c r="M39" s="138">
        <v>1.5944171382008241</v>
      </c>
      <c r="N39" s="138">
        <v>0.42548758370962947</v>
      </c>
      <c r="O39" s="138">
        <v>7.5657529756482196E-3</v>
      </c>
      <c r="P39" s="138">
        <v>7.4165759865390743E-3</v>
      </c>
      <c r="Q39" s="138">
        <v>2.4660369008088427E-2</v>
      </c>
      <c r="R39" s="138">
        <v>0.28564252216668612</v>
      </c>
      <c r="S39" s="138">
        <v>0.1664351389430134</v>
      </c>
      <c r="T39" s="138">
        <v>5.6478340554391853</v>
      </c>
      <c r="U39" s="138">
        <v>3.5864490076510987E-3</v>
      </c>
      <c r="V39" s="138">
        <v>0.29504984354412211</v>
      </c>
      <c r="W39" s="138">
        <v>0.24882456932455038</v>
      </c>
      <c r="X39" s="138">
        <v>6.7814321426801882E-2</v>
      </c>
      <c r="Y39" s="138">
        <v>0.35982445910811667</v>
      </c>
      <c r="Z39" s="138">
        <v>5.0732171578781134E-2</v>
      </c>
      <c r="AA39" s="138">
        <v>4.3353841627715592E-2</v>
      </c>
      <c r="AB39" s="138">
        <v>0.52172479374141523</v>
      </c>
      <c r="AC39" s="138">
        <v>5.1348688814448996E-3</v>
      </c>
      <c r="AD39" s="138">
        <v>9.9379288900680984E-2</v>
      </c>
      <c r="AE39" s="55"/>
      <c r="AF39" s="147">
        <v>22279.38348168524</v>
      </c>
      <c r="AG39" s="147">
        <v>584.56746367200003</v>
      </c>
      <c r="AH39" s="147">
        <v>5705.5467536174929</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4.5433852975545577</v>
      </c>
      <c r="F41" s="138">
        <v>28.996693748735439</v>
      </c>
      <c r="G41" s="138">
        <v>22.618838404802268</v>
      </c>
      <c r="H41" s="138">
        <v>0.30984647123053799</v>
      </c>
      <c r="I41" s="138">
        <v>16.985596085849764</v>
      </c>
      <c r="J41" s="138">
        <v>17.012656085849763</v>
      </c>
      <c r="K41" s="138">
        <v>18.122900580981501</v>
      </c>
      <c r="L41" s="138">
        <v>1.6256255745627182</v>
      </c>
      <c r="M41" s="138">
        <v>240.39494623538121</v>
      </c>
      <c r="N41" s="138">
        <v>4.7306178835824051</v>
      </c>
      <c r="O41" s="138">
        <v>4.3032222610160611E-2</v>
      </c>
      <c r="P41" s="138">
        <v>0.15229519035901956</v>
      </c>
      <c r="Q41" s="138">
        <v>7.1960176693631334E-2</v>
      </c>
      <c r="R41" s="138">
        <v>0.50358963209629526</v>
      </c>
      <c r="S41" s="138">
        <v>0.94889420477352171</v>
      </c>
      <c r="T41" s="138">
        <v>0.47217688583526901</v>
      </c>
      <c r="U41" s="138">
        <v>5.6334870864992226</v>
      </c>
      <c r="V41" s="138">
        <v>10.086980410751858</v>
      </c>
      <c r="W41" s="138">
        <v>26.212835826241491</v>
      </c>
      <c r="X41" s="138">
        <v>5.4455709593731019</v>
      </c>
      <c r="Y41" s="138">
        <v>9.0300755443533536</v>
      </c>
      <c r="Z41" s="138">
        <v>4.9473759903528869</v>
      </c>
      <c r="AA41" s="138">
        <v>4.0101032221298833</v>
      </c>
      <c r="AB41" s="138">
        <v>23.433125716209226</v>
      </c>
      <c r="AC41" s="138">
        <v>3.5867097199185509E-2</v>
      </c>
      <c r="AD41" s="138">
        <v>7.9796884765508649</v>
      </c>
      <c r="AE41" s="55"/>
      <c r="AF41" s="147">
        <v>18080.658164282959</v>
      </c>
      <c r="AG41" s="147">
        <v>46938.866450299203</v>
      </c>
      <c r="AH41" s="147">
        <v>7823.0460000000003</v>
      </c>
      <c r="AI41" s="147">
        <v>1353</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9.4845087648000023E-2</v>
      </c>
      <c r="F43" s="138">
        <v>9.4845087648000002E-3</v>
      </c>
      <c r="G43" s="138">
        <v>0.13125611679606719</v>
      </c>
      <c r="H43" s="138" t="s">
        <v>442</v>
      </c>
      <c r="I43" s="138">
        <v>1.5649439461920003E-2</v>
      </c>
      <c r="J43" s="138">
        <v>0</v>
      </c>
      <c r="K43" s="138">
        <v>1.5649439461920003E-2</v>
      </c>
      <c r="L43" s="138">
        <v>2.0391693844320002E-2</v>
      </c>
      <c r="M43" s="138">
        <v>3.7938035059200001E-2</v>
      </c>
      <c r="N43" s="138">
        <v>1.5175214023680002E-2</v>
      </c>
      <c r="O43" s="138">
        <v>2.8453526294400005E-4</v>
      </c>
      <c r="P43" s="138">
        <v>9.4845087648000027E-5</v>
      </c>
      <c r="Q43" s="138">
        <v>9.4845087648000011E-4</v>
      </c>
      <c r="R43" s="138">
        <v>1.2140171218944004E-2</v>
      </c>
      <c r="S43" s="138">
        <v>6.8288463106560013E-3</v>
      </c>
      <c r="T43" s="138">
        <v>0.24659722788480001</v>
      </c>
      <c r="U43" s="138">
        <v>9.4845087648000027E-5</v>
      </c>
      <c r="V43" s="138">
        <v>7.5876070118400009E-3</v>
      </c>
      <c r="W43" s="138">
        <v>5.6907052588800007E-3</v>
      </c>
      <c r="X43" s="138">
        <v>1.8020566653120002E-3</v>
      </c>
      <c r="Y43" s="138">
        <v>1.4226763147200002E-2</v>
      </c>
      <c r="Z43" s="138">
        <v>1.6123664900160003E-3</v>
      </c>
      <c r="AA43" s="138">
        <v>1.4226763147200002E-3</v>
      </c>
      <c r="AB43" s="138">
        <v>1.9063862617248004E-2</v>
      </c>
      <c r="AC43" s="138">
        <v>2.0865919282560001E-4</v>
      </c>
      <c r="AD43" s="138">
        <v>1.2329861394240004E-7</v>
      </c>
      <c r="AE43" s="55"/>
      <c r="AF43" s="147">
        <v>948.45087648000015</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7.2749241422999988</v>
      </c>
      <c r="F44" s="138">
        <v>1.2888348304500004</v>
      </c>
      <c r="G44" s="138">
        <v>1.181305051164605</v>
      </c>
      <c r="H44" s="138">
        <v>1.4104476000000002E-3</v>
      </c>
      <c r="I44" s="138">
        <v>0.84315221190000011</v>
      </c>
      <c r="J44" s="138">
        <v>0</v>
      </c>
      <c r="K44" s="138">
        <v>0.84315221190000011</v>
      </c>
      <c r="L44" s="138">
        <v>0.84315221190000011</v>
      </c>
      <c r="M44" s="138">
        <v>3.4918915995000006</v>
      </c>
      <c r="N44" s="138" t="s">
        <v>442</v>
      </c>
      <c r="O44" s="138">
        <v>1.9710000000000001E-3</v>
      </c>
      <c r="P44" s="138" t="s">
        <v>442</v>
      </c>
      <c r="Q44" s="138" t="s">
        <v>442</v>
      </c>
      <c r="R44" s="138">
        <v>9.8550000000000009E-3</v>
      </c>
      <c r="S44" s="138">
        <v>0.33506999999999998</v>
      </c>
      <c r="T44" s="138">
        <v>1.3797E-2</v>
      </c>
      <c r="U44" s="138">
        <v>1.9710000000000001E-3</v>
      </c>
      <c r="V44" s="138">
        <v>0.1971</v>
      </c>
      <c r="W44" s="138" t="s">
        <v>442</v>
      </c>
      <c r="X44" s="138">
        <v>5.9129999999999999E-3</v>
      </c>
      <c r="Y44" s="138">
        <v>9.8550000000000009E-3</v>
      </c>
      <c r="Z44" s="138" t="s">
        <v>442</v>
      </c>
      <c r="AA44" s="138" t="s">
        <v>442</v>
      </c>
      <c r="AB44" s="138">
        <v>1.5768000000000001E-2</v>
      </c>
      <c r="AC44" s="138" t="s">
        <v>429</v>
      </c>
      <c r="AD44" s="138" t="s">
        <v>429</v>
      </c>
      <c r="AE44" s="55"/>
      <c r="AF44" s="147">
        <v>8536.0578883200014</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2.2755275314119419</v>
      </c>
      <c r="F45" s="138">
        <v>5.5154753185192487E-2</v>
      </c>
      <c r="G45" s="138">
        <v>0.18889494392521547</v>
      </c>
      <c r="H45" s="138" t="s">
        <v>442</v>
      </c>
      <c r="I45" s="138">
        <v>3.3723191947517689E-2</v>
      </c>
      <c r="J45" s="138">
        <v>3.3723191947517689E-2</v>
      </c>
      <c r="K45" s="138">
        <v>3.3723191947517689E-2</v>
      </c>
      <c r="L45" s="138">
        <v>1.0454189503730484E-2</v>
      </c>
      <c r="M45" s="138">
        <v>0.12102528698922235</v>
      </c>
      <c r="N45" s="138">
        <v>4.0972102366142998E-3</v>
      </c>
      <c r="O45" s="138">
        <v>3.1517001820109995E-4</v>
      </c>
      <c r="P45" s="138">
        <v>9.4551005460329974E-4</v>
      </c>
      <c r="Q45" s="138">
        <v>1.2606800728043998E-3</v>
      </c>
      <c r="R45" s="138">
        <v>1.5758500910054997E-3</v>
      </c>
      <c r="S45" s="138">
        <v>2.7734961601696796E-2</v>
      </c>
      <c r="T45" s="138">
        <v>3.1517001820109997E-2</v>
      </c>
      <c r="U45" s="138">
        <v>3.1517001820109995E-3</v>
      </c>
      <c r="V45" s="138">
        <v>3.782040218413199E-2</v>
      </c>
      <c r="W45" s="138">
        <v>4.0972102366142998E-3</v>
      </c>
      <c r="X45" s="138">
        <v>6.3034003640219995E-5</v>
      </c>
      <c r="Y45" s="138">
        <v>3.1517001820109995E-4</v>
      </c>
      <c r="Z45" s="138">
        <v>3.1517001820109995E-4</v>
      </c>
      <c r="AA45" s="138">
        <v>3.1517001820109998E-5</v>
      </c>
      <c r="AB45" s="138">
        <v>7.248910418625299E-4</v>
      </c>
      <c r="AC45" s="138">
        <v>2.5213601456087996E-3</v>
      </c>
      <c r="AD45" s="138">
        <v>1.1976460691641797E-3</v>
      </c>
      <c r="AE45" s="55"/>
      <c r="AF45" s="147">
        <v>1364.9464840321953</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8.0000000000000004E-4</v>
      </c>
      <c r="G48" s="138" t="s">
        <v>442</v>
      </c>
      <c r="H48" s="138" t="s">
        <v>428</v>
      </c>
      <c r="I48" s="138">
        <v>1.3425559650543204E-2</v>
      </c>
      <c r="J48" s="138">
        <v>0.13424759650543205</v>
      </c>
      <c r="K48" s="138">
        <v>0.33560299126358017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1.743153671187845</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1.9782033383999997</v>
      </c>
      <c r="AL52" s="45" t="s">
        <v>132</v>
      </c>
    </row>
    <row r="53" spans="1:38" s="2" customFormat="1" ht="26.25" customHeight="1" thickBot="1" x14ac:dyDescent="0.25">
      <c r="A53" s="65" t="s">
        <v>119</v>
      </c>
      <c r="B53" s="69" t="s">
        <v>133</v>
      </c>
      <c r="C53" s="71" t="s">
        <v>134</v>
      </c>
      <c r="D53" s="68"/>
      <c r="E53" s="138" t="s">
        <v>428</v>
      </c>
      <c r="F53" s="138">
        <v>1.952983562260616</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0.97096491088437742</v>
      </c>
      <c r="AL53" s="45" t="s">
        <v>135</v>
      </c>
    </row>
    <row r="54" spans="1:38" s="2" customFormat="1" ht="37.5" customHeight="1" thickBot="1" x14ac:dyDescent="0.25">
      <c r="A54" s="65" t="s">
        <v>119</v>
      </c>
      <c r="B54" s="69" t="s">
        <v>136</v>
      </c>
      <c r="C54" s="71" t="s">
        <v>137</v>
      </c>
      <c r="D54" s="68"/>
      <c r="E54" s="138" t="s">
        <v>428</v>
      </c>
      <c r="F54" s="138">
        <v>5.8834476189178172E-3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72039.300806562576</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0.1782730560578662</v>
      </c>
      <c r="J57" s="138">
        <v>0.32089150090415908</v>
      </c>
      <c r="K57" s="138">
        <v>0.35654611211573239</v>
      </c>
      <c r="L57" s="138">
        <v>5.3481916817359849E-3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1371.3312004451245</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6.4709399999999997E-3</v>
      </c>
      <c r="J58" s="138">
        <v>4.31396E-2</v>
      </c>
      <c r="K58" s="138">
        <v>8.62792E-2</v>
      </c>
      <c r="L58" s="138">
        <v>2.9766324000000002E-5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215.69800000000001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0.41148569062756957</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63.260093138897602</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5.30289187279879E-2</v>
      </c>
      <c r="J61" s="138">
        <v>0.53028918727987895</v>
      </c>
      <c r="K61" s="138">
        <v>1.7704901754782318</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5465631.4629349466</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0.15166096000000001</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1.823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0.17274999999999999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6.5854480000000007E-3</v>
      </c>
      <c r="J71" s="138">
        <v>5.2683584000000006E-2</v>
      </c>
      <c r="K71" s="138">
        <v>0.16463620000000001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4.6260000000000001E-5</v>
      </c>
      <c r="K72" s="138" t="s">
        <v>429</v>
      </c>
      <c r="L72" s="138" t="s">
        <v>429</v>
      </c>
      <c r="M72" s="138" t="s">
        <v>429</v>
      </c>
      <c r="N72" s="138">
        <v>1.3820888888888889</v>
      </c>
      <c r="O72" s="138">
        <v>0.17026250000000001</v>
      </c>
      <c r="P72" s="138">
        <v>2.5700000000000004E-2</v>
      </c>
      <c r="Q72" s="138">
        <v>0.10280000000000002</v>
      </c>
      <c r="R72" s="138">
        <v>1.1258027777777779</v>
      </c>
      <c r="S72" s="138">
        <v>1.7990000000000003E-2</v>
      </c>
      <c r="T72" s="138">
        <v>2.1238194444444449</v>
      </c>
      <c r="U72" s="138">
        <v>5.1399999999999996E-3</v>
      </c>
      <c r="V72" s="138">
        <v>21.873555555555555</v>
      </c>
      <c r="W72" s="138">
        <v>0.78335057508340089</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1.4999999999999999E-2</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8.0367245</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3554.5</v>
      </c>
      <c r="AL82" s="45" t="s">
        <v>219</v>
      </c>
    </row>
    <row r="83" spans="1:38" s="2" customFormat="1" ht="26.25" customHeight="1" thickBot="1" x14ac:dyDescent="0.25">
      <c r="A83" s="65" t="s">
        <v>53</v>
      </c>
      <c r="B83" s="76" t="s">
        <v>211</v>
      </c>
      <c r="C83" s="77" t="s">
        <v>212</v>
      </c>
      <c r="D83" s="67"/>
      <c r="E83" s="138" t="s">
        <v>442</v>
      </c>
      <c r="F83" s="138">
        <v>3.5200000000000002E-2</v>
      </c>
      <c r="G83" s="138" t="s">
        <v>442</v>
      </c>
      <c r="H83" s="138" t="s">
        <v>428</v>
      </c>
      <c r="I83" s="138">
        <v>0.22</v>
      </c>
      <c r="J83" s="138">
        <v>4.4000000000000004</v>
      </c>
      <c r="K83" s="138">
        <v>33</v>
      </c>
      <c r="L83" s="138">
        <v>1.2540000000000001E-2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7.0004965110688486</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1.4851747921761498</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1.218</v>
      </c>
      <c r="AL86" s="45" t="s">
        <v>219</v>
      </c>
    </row>
    <row r="87" spans="1:38" s="2" customFormat="1" ht="26.25" customHeight="1" thickBot="1" x14ac:dyDescent="0.25">
      <c r="A87" s="65" t="s">
        <v>208</v>
      </c>
      <c r="B87" s="71" t="s">
        <v>220</v>
      </c>
      <c r="C87" s="75" t="s">
        <v>221</v>
      </c>
      <c r="D87" s="67"/>
      <c r="E87" s="138" t="s">
        <v>428</v>
      </c>
      <c r="F87" s="138">
        <v>0.28175948300671838</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0.45020724621912256</v>
      </c>
      <c r="AL87" s="45" t="s">
        <v>219</v>
      </c>
    </row>
    <row r="88" spans="1:38" s="2" customFormat="1" ht="26.25" customHeight="1" thickBot="1" x14ac:dyDescent="0.25">
      <c r="A88" s="65" t="s">
        <v>208</v>
      </c>
      <c r="B88" s="71" t="s">
        <v>222</v>
      </c>
      <c r="C88" s="75" t="s">
        <v>223</v>
      </c>
      <c r="D88" s="67"/>
      <c r="E88" s="138" t="s">
        <v>442</v>
      </c>
      <c r="F88" s="138">
        <v>3.0231237200000001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1.3178142312809422</v>
      </c>
      <c r="G90" s="138" t="s">
        <v>428</v>
      </c>
      <c r="H90" s="138" t="s">
        <v>428</v>
      </c>
      <c r="I90" s="138">
        <v>1.0800000000000001E-2</v>
      </c>
      <c r="J90" s="138">
        <v>1.6199999999999999E-2</v>
      </c>
      <c r="K90" s="138">
        <v>1.9800000000000002E-2</v>
      </c>
      <c r="L90" s="138" t="s">
        <v>428</v>
      </c>
      <c r="M90" s="138" t="s">
        <v>428</v>
      </c>
      <c r="N90" s="138">
        <v>1.1891519411474524E-4</v>
      </c>
      <c r="O90" s="138">
        <v>1.6332930276001151E-2</v>
      </c>
      <c r="P90" s="138" t="s">
        <v>430</v>
      </c>
      <c r="Q90" s="138" t="s">
        <v>430</v>
      </c>
      <c r="R90" s="138">
        <v>6.877023274105748E-2</v>
      </c>
      <c r="S90" s="138">
        <v>2.7866271391949349</v>
      </c>
      <c r="T90" s="138">
        <v>0.11422305844335019</v>
      </c>
      <c r="U90" s="138">
        <v>1.6261294616895884E-2</v>
      </c>
      <c r="V90" s="138">
        <v>1.6125186864595875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18</v>
      </c>
      <c r="AL90" s="148" t="s">
        <v>439</v>
      </c>
    </row>
    <row r="91" spans="1:38" s="2" customFormat="1" ht="26.25" customHeight="1" thickBot="1" x14ac:dyDescent="0.25">
      <c r="A91" s="65" t="s">
        <v>208</v>
      </c>
      <c r="B91" s="69" t="s">
        <v>404</v>
      </c>
      <c r="C91" s="71" t="s">
        <v>228</v>
      </c>
      <c r="D91" s="67"/>
      <c r="E91" s="138">
        <v>1.2964951520404274E-2</v>
      </c>
      <c r="F91" s="138">
        <v>3.4829703589999997E-2</v>
      </c>
      <c r="G91" s="138">
        <v>1.3655011777273586E-4</v>
      </c>
      <c r="H91" s="138">
        <v>2.9864311962500001E-2</v>
      </c>
      <c r="I91" s="138">
        <v>0.19664641441460792</v>
      </c>
      <c r="J91" s="138">
        <v>0.19881584310690456</v>
      </c>
      <c r="K91" s="138">
        <v>0.19926392644039059</v>
      </c>
      <c r="L91" s="138">
        <v>7.77191733E-2</v>
      </c>
      <c r="M91" s="138">
        <v>0.39683499741111755</v>
      </c>
      <c r="N91" s="138">
        <v>3.544877229596851E-2</v>
      </c>
      <c r="O91" s="138">
        <v>3.8926505250762813E-2</v>
      </c>
      <c r="P91" s="138">
        <v>2.577270434783425E-6</v>
      </c>
      <c r="Q91" s="138">
        <v>6.0136310144946585E-5</v>
      </c>
      <c r="R91" s="138">
        <v>7.0535822425651636E-4</v>
      </c>
      <c r="S91" s="138">
        <v>5.8935166878839325E-2</v>
      </c>
      <c r="T91" s="138">
        <v>2.0786251448570232E-2</v>
      </c>
      <c r="U91" s="138" t="s">
        <v>442</v>
      </c>
      <c r="V91" s="138">
        <v>3.1185763729275277E-2</v>
      </c>
      <c r="W91" s="138">
        <v>7.1962197500000005E-4</v>
      </c>
      <c r="X91" s="138">
        <v>7.9878039224999997E-4</v>
      </c>
      <c r="Y91" s="138">
        <v>3.2382988875000006E-4</v>
      </c>
      <c r="Z91" s="138">
        <v>3.2382988875000006E-4</v>
      </c>
      <c r="AA91" s="138">
        <v>3.2382988875000006E-4</v>
      </c>
      <c r="AB91" s="138">
        <v>1.7702700585000002E-3</v>
      </c>
      <c r="AC91" s="138" t="s">
        <v>442</v>
      </c>
      <c r="AD91" s="138" t="s">
        <v>442</v>
      </c>
      <c r="AE91" s="55"/>
      <c r="AF91" s="147" t="s">
        <v>428</v>
      </c>
      <c r="AG91" s="147" t="s">
        <v>428</v>
      </c>
      <c r="AH91" s="147" t="s">
        <v>428</v>
      </c>
      <c r="AI91" s="147" t="s">
        <v>428</v>
      </c>
      <c r="AJ91" s="147" t="s">
        <v>428</v>
      </c>
      <c r="AK91" s="147">
        <v>7196.2197500000002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9.9069293728566912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10.675882528493059</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5.2224229017192862E-2</v>
      </c>
      <c r="F99" s="138">
        <v>9.7555642393973496</v>
      </c>
      <c r="G99" s="138" t="s">
        <v>428</v>
      </c>
      <c r="H99" s="138">
        <v>13.318548887772447</v>
      </c>
      <c r="I99" s="138">
        <v>0.21951989948453324</v>
      </c>
      <c r="J99" s="138">
        <v>0.33708210956529816</v>
      </c>
      <c r="K99" s="138">
        <v>0.64653744133850721</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1262.0500000000002</v>
      </c>
      <c r="AL99" s="45" t="s">
        <v>245</v>
      </c>
    </row>
    <row r="100" spans="1:38" s="2" customFormat="1" ht="26.25" customHeight="1" thickBot="1" x14ac:dyDescent="0.25">
      <c r="A100" s="65" t="s">
        <v>243</v>
      </c>
      <c r="B100" s="65" t="s">
        <v>246</v>
      </c>
      <c r="C100" s="66" t="s">
        <v>408</v>
      </c>
      <c r="D100" s="79"/>
      <c r="E100" s="138">
        <v>0.7172968994536153</v>
      </c>
      <c r="F100" s="138">
        <v>30.485889848609727</v>
      </c>
      <c r="G100" s="138" t="s">
        <v>428</v>
      </c>
      <c r="H100" s="138">
        <v>35.156392272992271</v>
      </c>
      <c r="I100" s="138">
        <v>0.40091279111734207</v>
      </c>
      <c r="J100" s="138">
        <v>0.60938882770797476</v>
      </c>
      <c r="K100" s="138">
        <v>0.98797773519740928</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5711.3499999999995</v>
      </c>
      <c r="AL100" s="45" t="s">
        <v>245</v>
      </c>
    </row>
    <row r="101" spans="1:38" s="2" customFormat="1" ht="26.25" customHeight="1" thickBot="1" x14ac:dyDescent="0.25">
      <c r="A101" s="65" t="s">
        <v>243</v>
      </c>
      <c r="B101" s="65" t="s">
        <v>247</v>
      </c>
      <c r="C101" s="66" t="s">
        <v>248</v>
      </c>
      <c r="D101" s="79"/>
      <c r="E101" s="138">
        <v>7.9635141601915788E-2</v>
      </c>
      <c r="F101" s="138">
        <v>0.34923731336067876</v>
      </c>
      <c r="G101" s="138" t="s">
        <v>428</v>
      </c>
      <c r="H101" s="138">
        <v>1.5903251604067057</v>
      </c>
      <c r="I101" s="138">
        <v>1.350981304945959E-2</v>
      </c>
      <c r="J101" s="138">
        <v>4.4502913574690411E-2</v>
      </c>
      <c r="K101" s="138">
        <v>0.11125728393672604</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8735.7510000000002</v>
      </c>
      <c r="AL101" s="45" t="s">
        <v>245</v>
      </c>
    </row>
    <row r="102" spans="1:38" s="2" customFormat="1" ht="26.25" customHeight="1" thickBot="1" x14ac:dyDescent="0.25">
      <c r="A102" s="65" t="s">
        <v>243</v>
      </c>
      <c r="B102" s="65" t="s">
        <v>249</v>
      </c>
      <c r="C102" s="66" t="s">
        <v>386</v>
      </c>
      <c r="D102" s="79"/>
      <c r="E102" s="138">
        <v>2.1554440080428575E-3</v>
      </c>
      <c r="F102" s="138">
        <v>1.097921000304765</v>
      </c>
      <c r="G102" s="138" t="s">
        <v>428</v>
      </c>
      <c r="H102" s="138">
        <v>4.2825726721058439</v>
      </c>
      <c r="I102" s="138">
        <v>7.3746999999999997E-3</v>
      </c>
      <c r="J102" s="138">
        <v>0.16519700000000004</v>
      </c>
      <c r="K102" s="138">
        <v>1.1131640000000003</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1404.25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2.1206209325747897E-3</v>
      </c>
      <c r="F104" s="138">
        <v>2.8274554932453204E-3</v>
      </c>
      <c r="G104" s="138" t="s">
        <v>428</v>
      </c>
      <c r="H104" s="138">
        <v>2.902109504609553E-2</v>
      </c>
      <c r="I104" s="138">
        <v>3.2779290082191794E-5</v>
      </c>
      <c r="J104" s="138">
        <v>1.0797883791780822E-4</v>
      </c>
      <c r="K104" s="138">
        <v>2.6994709479452063E-4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17.8</v>
      </c>
      <c r="AL104" s="45" t="s">
        <v>245</v>
      </c>
    </row>
    <row r="105" spans="1:38" s="2" customFormat="1" ht="26.25" customHeight="1" thickBot="1" x14ac:dyDescent="0.25">
      <c r="A105" s="65" t="s">
        <v>243</v>
      </c>
      <c r="B105" s="65" t="s">
        <v>254</v>
      </c>
      <c r="C105" s="66" t="s">
        <v>255</v>
      </c>
      <c r="D105" s="79"/>
      <c r="E105" s="138">
        <v>2.3733515666682744E-2</v>
      </c>
      <c r="F105" s="138">
        <v>0.12000825813516085</v>
      </c>
      <c r="G105" s="138" t="s">
        <v>428</v>
      </c>
      <c r="H105" s="138">
        <v>0.55604604431875082</v>
      </c>
      <c r="I105" s="138">
        <v>4.4945753424657535E-3</v>
      </c>
      <c r="J105" s="138">
        <v>7.0629041095890402E-3</v>
      </c>
      <c r="K105" s="138">
        <v>1.5409972602739725E-2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65.099999999999994</v>
      </c>
      <c r="AL105" s="45" t="s">
        <v>245</v>
      </c>
    </row>
    <row r="106" spans="1:38" s="2" customFormat="1" ht="26.25" customHeight="1" thickBot="1" x14ac:dyDescent="0.25">
      <c r="A106" s="65" t="s">
        <v>243</v>
      </c>
      <c r="B106" s="65" t="s">
        <v>256</v>
      </c>
      <c r="C106" s="66" t="s">
        <v>257</v>
      </c>
      <c r="D106" s="79"/>
      <c r="E106" s="138">
        <v>1.9885643625205474E-3</v>
      </c>
      <c r="F106" s="138">
        <v>8.0418733995045889E-3</v>
      </c>
      <c r="G106" s="138" t="s">
        <v>428</v>
      </c>
      <c r="H106" s="138">
        <v>4.6589530315772981E-2</v>
      </c>
      <c r="I106" s="138">
        <v>3.9452054794520547E-4</v>
      </c>
      <c r="J106" s="138">
        <v>6.3123287671232873E-4</v>
      </c>
      <c r="K106" s="138">
        <v>1.3413698630136987E-3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v>
      </c>
      <c r="AL106" s="45" t="s">
        <v>245</v>
      </c>
    </row>
    <row r="107" spans="1:38" s="2" customFormat="1" ht="26.25" customHeight="1" thickBot="1" x14ac:dyDescent="0.25">
      <c r="A107" s="65" t="s">
        <v>243</v>
      </c>
      <c r="B107" s="65" t="s">
        <v>258</v>
      </c>
      <c r="C107" s="66" t="s">
        <v>379</v>
      </c>
      <c r="D107" s="79"/>
      <c r="E107" s="138">
        <v>3.3365143531200014E-2</v>
      </c>
      <c r="F107" s="138">
        <v>0.36811500000000003</v>
      </c>
      <c r="G107" s="138" t="s">
        <v>428</v>
      </c>
      <c r="H107" s="138">
        <v>0.40690968523920013</v>
      </c>
      <c r="I107" s="138">
        <v>6.6930000000000002E-3</v>
      </c>
      <c r="J107" s="138">
        <v>8.924E-2</v>
      </c>
      <c r="K107" s="138">
        <v>0.42388999999999999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2231</v>
      </c>
      <c r="AL107" s="45" t="s">
        <v>245</v>
      </c>
    </row>
    <row r="108" spans="1:38" s="2" customFormat="1" ht="26.25" customHeight="1" thickBot="1" x14ac:dyDescent="0.25">
      <c r="A108" s="65" t="s">
        <v>243</v>
      </c>
      <c r="B108" s="65" t="s">
        <v>259</v>
      </c>
      <c r="C108" s="66" t="s">
        <v>380</v>
      </c>
      <c r="D108" s="79"/>
      <c r="E108" s="138">
        <v>5.8418240138381448E-2</v>
      </c>
      <c r="F108" s="138">
        <v>0.97921614763636355</v>
      </c>
      <c r="G108" s="138" t="s">
        <v>428</v>
      </c>
      <c r="H108" s="138">
        <v>1.2215745922167327</v>
      </c>
      <c r="I108" s="138">
        <v>1.8133632363636361E-2</v>
      </c>
      <c r="J108" s="138">
        <v>0.18133632363636362</v>
      </c>
      <c r="K108" s="138">
        <v>0.36267264727272724</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9066.8161818181816</v>
      </c>
      <c r="AL108" s="45" t="s">
        <v>245</v>
      </c>
    </row>
    <row r="109" spans="1:38" s="2" customFormat="1" ht="26.25" customHeight="1" thickBot="1" x14ac:dyDescent="0.25">
      <c r="A109" s="65" t="s">
        <v>243</v>
      </c>
      <c r="B109" s="65" t="s">
        <v>260</v>
      </c>
      <c r="C109" s="66" t="s">
        <v>381</v>
      </c>
      <c r="D109" s="79"/>
      <c r="E109" s="138">
        <v>3.7091464949760004E-2</v>
      </c>
      <c r="F109" s="138">
        <v>0.78986057519999986</v>
      </c>
      <c r="G109" s="138" t="s">
        <v>428</v>
      </c>
      <c r="H109" s="138">
        <v>1.06709291470848</v>
      </c>
      <c r="I109" s="138">
        <v>3.2305135999999998E-2</v>
      </c>
      <c r="J109" s="138">
        <v>0.17767824799999998</v>
      </c>
      <c r="K109" s="138">
        <v>0.17767824799999998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1615.2567999999999</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1.1553377502832619E-2</v>
      </c>
      <c r="F111" s="138">
        <v>0.27877249999999998</v>
      </c>
      <c r="G111" s="138" t="s">
        <v>428</v>
      </c>
      <c r="H111" s="138">
        <v>0.20261329067384942</v>
      </c>
      <c r="I111" s="138">
        <v>6.0199999999999989E-4</v>
      </c>
      <c r="J111" s="138">
        <v>1.1609999999999997E-3</v>
      </c>
      <c r="K111" s="138">
        <v>2.5799999999999998E-3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155.83333333333331</v>
      </c>
      <c r="AL111" s="45" t="s">
        <v>245</v>
      </c>
    </row>
    <row r="112" spans="1:38" s="2" customFormat="1" ht="26.25" customHeight="1" thickBot="1" x14ac:dyDescent="0.25">
      <c r="A112" s="65" t="s">
        <v>263</v>
      </c>
      <c r="B112" s="65" t="s">
        <v>264</v>
      </c>
      <c r="C112" s="66" t="s">
        <v>265</v>
      </c>
      <c r="D112" s="67"/>
      <c r="E112" s="138">
        <v>13.785777920186428</v>
      </c>
      <c r="F112" s="138" t="s">
        <v>428</v>
      </c>
      <c r="G112" s="138" t="s">
        <v>428</v>
      </c>
      <c r="H112" s="138">
        <v>21.567689734414614</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358302000</v>
      </c>
      <c r="AL112" s="45" t="s">
        <v>418</v>
      </c>
    </row>
    <row r="113" spans="1:38" s="2" customFormat="1" ht="26.25" customHeight="1" thickBot="1" x14ac:dyDescent="0.25">
      <c r="A113" s="65" t="s">
        <v>263</v>
      </c>
      <c r="B113" s="80" t="s">
        <v>266</v>
      </c>
      <c r="C113" s="81" t="s">
        <v>267</v>
      </c>
      <c r="D113" s="67"/>
      <c r="E113" s="138">
        <v>6.6879959107818632</v>
      </c>
      <c r="F113" s="138" t="s">
        <v>429</v>
      </c>
      <c r="G113" s="138" t="s">
        <v>428</v>
      </c>
      <c r="H113" s="138">
        <v>39.875721741479524</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173825.68649361769</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11.678789215651447</v>
      </c>
      <c r="F116" s="138" t="s">
        <v>429</v>
      </c>
      <c r="G116" s="138" t="s">
        <v>428</v>
      </c>
      <c r="H116" s="138">
        <v>12.606138749601556</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303539.89145719225</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4.8329499999999997E-2</v>
      </c>
      <c r="J119" s="138">
        <v>1.2028270000000001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1646.3620000000001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8.0719999999999993E-3</v>
      </c>
      <c r="J120" s="138">
        <v>5.0450000000000002E-2</v>
      </c>
      <c r="K120" s="138">
        <v>0.20180000000000001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2018</v>
      </c>
      <c r="AL120" s="148" t="s">
        <v>434</v>
      </c>
    </row>
    <row r="121" spans="1:38" s="2" customFormat="1" ht="26.25" customHeight="1" thickBot="1" x14ac:dyDescent="0.25">
      <c r="A121" s="65" t="s">
        <v>263</v>
      </c>
      <c r="B121" s="65" t="s">
        <v>279</v>
      </c>
      <c r="C121" s="71" t="s">
        <v>280</v>
      </c>
      <c r="D121" s="68"/>
      <c r="E121" s="138" t="s">
        <v>442</v>
      </c>
      <c r="F121" s="138">
        <v>4.5455753217450807</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7.1285360675830507</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0.58924976107382721</v>
      </c>
      <c r="G125" s="138" t="s">
        <v>428</v>
      </c>
      <c r="H125" s="138" t="s">
        <v>428</v>
      </c>
      <c r="I125" s="138">
        <v>6.2372817776258906E-5</v>
      </c>
      <c r="J125" s="138">
        <v>4.1392869978790003E-4</v>
      </c>
      <c r="K125" s="138">
        <v>8.7510953425478408E-4</v>
      </c>
      <c r="L125" s="138" t="s">
        <v>442</v>
      </c>
      <c r="M125" s="138" t="s">
        <v>428</v>
      </c>
      <c r="N125" s="138" t="s">
        <v>428</v>
      </c>
      <c r="O125" s="138" t="s">
        <v>428</v>
      </c>
      <c r="P125" s="138">
        <v>2.4770583518004048E-2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1843.9857435701083</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0.5559734633029374</v>
      </c>
      <c r="R129" s="138">
        <v>0.53702211532617283</v>
      </c>
      <c r="S129" s="138">
        <v>0.29628806362823329</v>
      </c>
      <c r="T129" s="138">
        <v>3.7917599999999999E-3</v>
      </c>
      <c r="U129" s="138" t="s">
        <v>430</v>
      </c>
      <c r="V129" s="138" t="s">
        <v>442</v>
      </c>
      <c r="W129" s="138">
        <v>3.434975656666666E-2</v>
      </c>
      <c r="X129" s="138">
        <v>1.4210928981203003E-5</v>
      </c>
      <c r="Y129" s="138">
        <v>6.1580692251879683E-5</v>
      </c>
      <c r="Z129" s="138">
        <v>6.1580692251879683E-5</v>
      </c>
      <c r="AA129" s="138" t="s">
        <v>442</v>
      </c>
      <c r="AB129" s="138">
        <v>1.3737231348496235E-4</v>
      </c>
      <c r="AC129" s="138">
        <v>4.7369763270676664E-2</v>
      </c>
      <c r="AD129" s="138">
        <v>8.2281192000000003E-2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1.1090482398956974E-5</v>
      </c>
      <c r="Y131" s="138">
        <v>4.990717079530638E-5</v>
      </c>
      <c r="Z131" s="138">
        <v>4.990717079530638E-5</v>
      </c>
      <c r="AA131" s="138" t="s">
        <v>442</v>
      </c>
      <c r="AB131" s="138">
        <v>1.1090482398956974E-4</v>
      </c>
      <c r="AC131" s="138">
        <v>7.9217731421121242E-3</v>
      </c>
      <c r="AD131" s="138">
        <v>1.2152E-2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0.95596650022500007</v>
      </c>
      <c r="X135" s="138">
        <v>2.8519667256712502E-4</v>
      </c>
      <c r="Y135" s="138">
        <v>1.29055477530375E-3</v>
      </c>
      <c r="Z135" s="138">
        <v>1.29055477530375E-3</v>
      </c>
      <c r="AA135" s="138" t="s">
        <v>442</v>
      </c>
      <c r="AB135" s="138">
        <v>2.8663062231746249E-3</v>
      </c>
      <c r="AC135" s="138" t="s">
        <v>442</v>
      </c>
      <c r="AD135" s="138">
        <v>1.6251430503825</v>
      </c>
      <c r="AE135" s="55"/>
      <c r="AF135" s="147" t="s">
        <v>428</v>
      </c>
      <c r="AG135" s="147" t="s">
        <v>428</v>
      </c>
      <c r="AH135" s="147" t="s">
        <v>428</v>
      </c>
      <c r="AI135" s="147" t="s">
        <v>428</v>
      </c>
      <c r="AJ135" s="147" t="s">
        <v>428</v>
      </c>
      <c r="AK135" s="147">
        <v>3.1865550007500003</v>
      </c>
      <c r="AL135" s="148" t="s">
        <v>432</v>
      </c>
    </row>
    <row r="136" spans="1:38" s="2" customFormat="1" ht="26.25" customHeight="1" thickBot="1" x14ac:dyDescent="0.25">
      <c r="A136" s="65" t="s">
        <v>288</v>
      </c>
      <c r="B136" s="65" t="s">
        <v>313</v>
      </c>
      <c r="C136" s="66" t="s">
        <v>314</v>
      </c>
      <c r="D136" s="67"/>
      <c r="E136" s="138" t="s">
        <v>428</v>
      </c>
      <c r="F136" s="138">
        <v>3.9003057133987283E-3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6.7642987285218767</v>
      </c>
      <c r="X139" s="138">
        <v>1.3400176508536229E-2</v>
      </c>
      <c r="Y139" s="138">
        <v>2.046102457115629E-2</v>
      </c>
      <c r="Z139" s="138">
        <v>1.1288344031272797E-2</v>
      </c>
      <c r="AA139" s="138">
        <v>8.4106948111152156E-4</v>
      </c>
      <c r="AB139" s="138">
        <v>4.5990614592076831E-2</v>
      </c>
      <c r="AC139" s="138" t="s">
        <v>442</v>
      </c>
      <c r="AD139" s="138">
        <v>15.108373870735196</v>
      </c>
      <c r="AE139" s="55"/>
      <c r="AF139" s="147" t="s">
        <v>428</v>
      </c>
      <c r="AG139" s="147" t="s">
        <v>428</v>
      </c>
      <c r="AH139" s="147" t="s">
        <v>428</v>
      </c>
      <c r="AI139" s="147" t="s">
        <v>428</v>
      </c>
      <c r="AJ139" s="147" t="s">
        <v>428</v>
      </c>
      <c r="AK139" s="147">
        <v>12.850115254357075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181.70828109119472</v>
      </c>
      <c r="F141" s="19">
        <f t="shared" ref="F141:AD141" si="0">SUM(F14:F140)</f>
        <v>153.94576499376373</v>
      </c>
      <c r="G141" s="19">
        <f t="shared" si="0"/>
        <v>171.70553019897557</v>
      </c>
      <c r="H141" s="19">
        <f t="shared" si="0"/>
        <v>132.59710903042037</v>
      </c>
      <c r="I141" s="19">
        <f t="shared" si="0"/>
        <v>25.150854378724553</v>
      </c>
      <c r="J141" s="19">
        <f t="shared" si="0"/>
        <v>33.674923281863542</v>
      </c>
      <c r="K141" s="19">
        <f t="shared" si="0"/>
        <v>70.653888883340301</v>
      </c>
      <c r="L141" s="19">
        <f t="shared" si="0"/>
        <v>4.3517605033810085</v>
      </c>
      <c r="M141" s="19">
        <f t="shared" si="0"/>
        <v>514.26194075331409</v>
      </c>
      <c r="N141" s="19">
        <f t="shared" si="0"/>
        <v>150.74918358873546</v>
      </c>
      <c r="O141" s="19">
        <f t="shared" si="0"/>
        <v>0.52642925173143662</v>
      </c>
      <c r="P141" s="19">
        <f t="shared" si="0"/>
        <v>0.68141313284320393</v>
      </c>
      <c r="Q141" s="19">
        <f t="shared" si="0"/>
        <v>1.8620020190848734</v>
      </c>
      <c r="R141" s="19">
        <f>SUM(R14:R140)</f>
        <v>4.8172840906047618</v>
      </c>
      <c r="S141" s="19">
        <f t="shared" si="0"/>
        <v>24.442174466645113</v>
      </c>
      <c r="T141" s="19">
        <f t="shared" si="0"/>
        <v>24.483033363461544</v>
      </c>
      <c r="U141" s="19">
        <f t="shared" si="0"/>
        <v>8.3986665864368035</v>
      </c>
      <c r="V141" s="19">
        <f t="shared" si="0"/>
        <v>47.827164240829852</v>
      </c>
      <c r="W141" s="19">
        <f t="shared" si="0"/>
        <v>39.190504824838754</v>
      </c>
      <c r="X141" s="19">
        <f t="shared" si="0"/>
        <v>5.7182782820890843</v>
      </c>
      <c r="Y141" s="19">
        <f t="shared" si="0"/>
        <v>10.044100078768583</v>
      </c>
      <c r="Z141" s="19">
        <f t="shared" si="0"/>
        <v>5.1476470251068127</v>
      </c>
      <c r="AA141" s="19">
        <f t="shared" si="0"/>
        <v>4.1701747917402345</v>
      </c>
      <c r="AB141" s="19">
        <f t="shared" si="0"/>
        <v>25.080200177704722</v>
      </c>
      <c r="AC141" s="19">
        <f t="shared" si="0"/>
        <v>47.772223867376084</v>
      </c>
      <c r="AD141" s="19">
        <f t="shared" si="0"/>
        <v>36.063658781969949</v>
      </c>
      <c r="AE141" s="56"/>
      <c r="AF141" s="145">
        <f>SUM(AF14:AF140)</f>
        <v>194330.45475537612</v>
      </c>
      <c r="AG141" s="145">
        <f t="shared" ref="AG141:AI141" si="1">SUM(AG14:AG140)</f>
        <v>137377.09171163803</v>
      </c>
      <c r="AH141" s="145">
        <f t="shared" si="1"/>
        <v>61460.545133915795</v>
      </c>
      <c r="AI141" s="145">
        <f t="shared" si="1"/>
        <v>3721</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40.560234717693795</v>
      </c>
      <c r="F143" s="139">
        <v>26.32636697917334</v>
      </c>
      <c r="G143" s="139">
        <v>2.3748836784115221</v>
      </c>
      <c r="H143" s="139">
        <v>0.12399628777157905</v>
      </c>
      <c r="I143" s="139">
        <v>0.49994269204436004</v>
      </c>
      <c r="J143" s="139">
        <v>0.49994269204436009</v>
      </c>
      <c r="K143" s="139">
        <v>0.49994269204436048</v>
      </c>
      <c r="L143" s="139">
        <v>0.21746923322178585</v>
      </c>
      <c r="M143" s="139">
        <v>232.79629513729967</v>
      </c>
      <c r="N143" s="139">
        <v>136.36645570868379</v>
      </c>
      <c r="O143" s="139">
        <v>1.9738229330563416E-4</v>
      </c>
      <c r="P143" s="139">
        <v>8.9442197100050736E-3</v>
      </c>
      <c r="Q143" s="139">
        <v>2.9893815956813106E-4</v>
      </c>
      <c r="R143" s="139">
        <v>7.0110695710088001E-3</v>
      </c>
      <c r="S143" s="139">
        <v>4.9653452879481856E-3</v>
      </c>
      <c r="T143" s="139">
        <v>2.226925578869594E-3</v>
      </c>
      <c r="U143" s="139">
        <v>2.0311173252499394E-4</v>
      </c>
      <c r="V143" s="139">
        <v>3.3685319043204764E-2</v>
      </c>
      <c r="W143" s="139">
        <v>0.57141720000000007</v>
      </c>
      <c r="X143" s="139">
        <v>1.21496087596E-2</v>
      </c>
      <c r="Y143" s="139">
        <v>1.9114009396099998E-2</v>
      </c>
      <c r="Z143" s="139">
        <v>8.6914598875000009E-3</v>
      </c>
      <c r="AA143" s="139">
        <v>2.0812902242100001E-2</v>
      </c>
      <c r="AB143" s="139">
        <v>6.0767980285300005E-2</v>
      </c>
      <c r="AC143" s="139">
        <v>5.7141720000000002E-4</v>
      </c>
      <c r="AD143" s="139">
        <v>1.183935E-4</v>
      </c>
      <c r="AE143" s="58"/>
      <c r="AF143" s="144">
        <v>48311.691470534955</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4.4034372660918288</v>
      </c>
      <c r="F144" s="139">
        <v>1.0052631011026845</v>
      </c>
      <c r="G144" s="139">
        <v>0.89774625527890251</v>
      </c>
      <c r="H144" s="139">
        <v>3.9528140705939567E-3</v>
      </c>
      <c r="I144" s="139">
        <v>0.98664684272940983</v>
      </c>
      <c r="J144" s="139">
        <v>0.98664684272940961</v>
      </c>
      <c r="K144" s="139">
        <v>0.98664684272940983</v>
      </c>
      <c r="L144" s="139">
        <v>0.46263771321376967</v>
      </c>
      <c r="M144" s="139">
        <v>10.525615867560392</v>
      </c>
      <c r="N144" s="139">
        <v>5.3907197886278668</v>
      </c>
      <c r="O144" s="139">
        <v>1.7850926407043929E-5</v>
      </c>
      <c r="P144" s="139">
        <v>1.4186911837139676E-3</v>
      </c>
      <c r="Q144" s="139">
        <v>3.191379669062635E-5</v>
      </c>
      <c r="R144" s="139">
        <v>1.9853659429986291E-3</v>
      </c>
      <c r="S144" s="139">
        <v>1.3417913398095511E-3</v>
      </c>
      <c r="T144" s="139">
        <v>1.2822454748009842E-4</v>
      </c>
      <c r="U144" s="139">
        <v>2.8125740567164835E-5</v>
      </c>
      <c r="V144" s="139">
        <v>4.9489916183858259E-3</v>
      </c>
      <c r="W144" s="139">
        <v>2.09172E-2</v>
      </c>
      <c r="X144" s="139">
        <v>5.3002158575999993E-3</v>
      </c>
      <c r="Y144" s="139">
        <v>6.1197889416000004E-3</v>
      </c>
      <c r="Z144" s="139">
        <v>4.5963393527000008E-3</v>
      </c>
      <c r="AA144" s="139">
        <v>5.2413340670000004E-3</v>
      </c>
      <c r="AB144" s="139">
        <v>2.1257678218900001E-2</v>
      </c>
      <c r="AC144" s="139">
        <v>2.09173E-5</v>
      </c>
      <c r="AD144" s="139">
        <v>1.6770500000000001E-5</v>
      </c>
      <c r="AE144" s="58"/>
      <c r="AF144" s="144">
        <v>10599.195212884315</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18.779986078069882</v>
      </c>
      <c r="F145" s="139">
        <v>1.0965852456948662</v>
      </c>
      <c r="G145" s="139">
        <v>1.7560677197360259</v>
      </c>
      <c r="H145" s="139">
        <v>5.6877053140503304E-3</v>
      </c>
      <c r="I145" s="139">
        <v>0.66609514636208489</v>
      </c>
      <c r="J145" s="139">
        <v>0.66609514636208511</v>
      </c>
      <c r="K145" s="139">
        <v>0.666095146362085</v>
      </c>
      <c r="L145" s="139">
        <v>0.33304413138208711</v>
      </c>
      <c r="M145" s="139">
        <v>4.0307675494708555</v>
      </c>
      <c r="N145" s="139">
        <v>0.61699555864983757</v>
      </c>
      <c r="O145" s="139">
        <v>2.2709326679245919E-5</v>
      </c>
      <c r="P145" s="139">
        <v>2.3530114721039539E-3</v>
      </c>
      <c r="Q145" s="139">
        <v>4.4985236111322921E-5</v>
      </c>
      <c r="R145" s="139">
        <v>3.740528958006019E-3</v>
      </c>
      <c r="S145" s="139">
        <v>2.5095478852021243E-3</v>
      </c>
      <c r="T145" s="139">
        <v>9.7338565424517247E-5</v>
      </c>
      <c r="U145" s="139">
        <v>4.4551818864154023E-5</v>
      </c>
      <c r="V145" s="139">
        <v>8.0063248781326538E-3</v>
      </c>
      <c r="W145" s="139">
        <v>0.1241495</v>
      </c>
      <c r="X145" s="139">
        <v>1.7735622177000002E-3</v>
      </c>
      <c r="Y145" s="139">
        <v>1.0739904540299999E-2</v>
      </c>
      <c r="Z145" s="139">
        <v>1.20011043393E-2</v>
      </c>
      <c r="AA145" s="139">
        <v>2.7588745607999999E-3</v>
      </c>
      <c r="AB145" s="139">
        <v>2.7273445658099998E-2</v>
      </c>
      <c r="AC145" s="139">
        <v>2.1479900000000001E-5</v>
      </c>
      <c r="AD145" s="139">
        <v>2.1479900000000001E-5</v>
      </c>
      <c r="AE145" s="58"/>
      <c r="AF145" s="144">
        <v>19112.585595089633</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2.5414694330435118E-2</v>
      </c>
      <c r="F146" s="139">
        <v>0.17969567254141525</v>
      </c>
      <c r="G146" s="139">
        <v>5.2680659383987907E-3</v>
      </c>
      <c r="H146" s="139">
        <v>1.4905340522299235E-4</v>
      </c>
      <c r="I146" s="139">
        <v>3.6108077605776128E-3</v>
      </c>
      <c r="J146" s="139">
        <v>3.6108077605776115E-3</v>
      </c>
      <c r="K146" s="139">
        <v>3.6108077605776123E-3</v>
      </c>
      <c r="L146" s="139">
        <v>4.634168542802001E-4</v>
      </c>
      <c r="M146" s="139">
        <v>1.4882800571310417</v>
      </c>
      <c r="N146" s="139">
        <v>0.37483805232597511</v>
      </c>
      <c r="O146" s="139">
        <v>4.6884184997456116E-5</v>
      </c>
      <c r="P146" s="139">
        <v>2.2916086832034746E-5</v>
      </c>
      <c r="Q146" s="139">
        <v>7.9020989075981857E-7</v>
      </c>
      <c r="R146" s="139">
        <v>2.1178336940539297E-4</v>
      </c>
      <c r="S146" s="139">
        <v>7.9210725338906586E-3</v>
      </c>
      <c r="T146" s="139">
        <v>3.30254941901817E-4</v>
      </c>
      <c r="U146" s="139">
        <v>4.6680863162352534E-5</v>
      </c>
      <c r="V146" s="139">
        <v>4.6636975961651663E-3</v>
      </c>
      <c r="W146" s="139">
        <v>2.1838000000000001E-3</v>
      </c>
      <c r="X146" s="139">
        <v>3.3277768499999999E-5</v>
      </c>
      <c r="Y146" s="139">
        <v>6.1009242300000002E-5</v>
      </c>
      <c r="Z146" s="139">
        <v>2.0798605200000001E-5</v>
      </c>
      <c r="AA146" s="139">
        <v>7.1408545000000009E-5</v>
      </c>
      <c r="AB146" s="139">
        <v>1.86494161E-4</v>
      </c>
      <c r="AC146" s="139">
        <v>2.1838000000000002E-6</v>
      </c>
      <c r="AD146" s="139">
        <v>2.1838000000000002E-6</v>
      </c>
      <c r="AE146" s="58"/>
      <c r="AF146" s="144">
        <v>118.17589927566925</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6.3442883359311351</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0.29938603935438829</v>
      </c>
      <c r="J148" s="139">
        <v>0.58841225912366568</v>
      </c>
      <c r="K148" s="139">
        <v>0.73997220004717068</v>
      </c>
      <c r="L148" s="139">
        <v>6.4984082472476098E-2</v>
      </c>
      <c r="M148" s="139" t="s">
        <v>428</v>
      </c>
      <c r="N148" s="139">
        <v>2.3711641201195186</v>
      </c>
      <c r="O148" s="139">
        <v>1.0205217292821518E-2</v>
      </c>
      <c r="P148" s="139" t="s">
        <v>428</v>
      </c>
      <c r="Q148" s="139">
        <v>2.7022745466428306E-2</v>
      </c>
      <c r="R148" s="139">
        <v>0.88692152125300372</v>
      </c>
      <c r="S148" s="139">
        <v>19.489074372386135</v>
      </c>
      <c r="T148" s="139">
        <v>0.13504579458465354</v>
      </c>
      <c r="U148" s="139">
        <v>1.479944400094341E-2</v>
      </c>
      <c r="V148" s="139">
        <v>5.9730079202991941</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0.13265041968914393</v>
      </c>
      <c r="J149" s="139">
        <v>0.24564892535026644</v>
      </c>
      <c r="K149" s="139">
        <v>0.49129785070053289</v>
      </c>
      <c r="L149" s="139">
        <v>5.2077572174256482E-3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184.76573613194137</v>
      </c>
      <c r="F152" s="13">
        <f t="shared" ref="F152:AD152" si="2">SUM(F$141, F$151, IF(AND(ISNUMBER(SEARCH($B$4,"AT|BE|CH|GB|IE|LT|LU|NL")),SUM(F$143:F$149)&gt;0),SUM(F$143:F$149)-SUM(F$27:F$33),0))</f>
        <v>155.31664522123833</v>
      </c>
      <c r="G152" s="13">
        <f t="shared" si="2"/>
        <v>171.97678321704001</v>
      </c>
      <c r="H152" s="13">
        <f t="shared" si="2"/>
        <v>132.60274242451817</v>
      </c>
      <c r="I152" s="13">
        <f t="shared" si="2"/>
        <v>25.307794755708247</v>
      </c>
      <c r="J152" s="13">
        <f t="shared" si="2"/>
        <v>33.851805355542176</v>
      </c>
      <c r="K152" s="13">
        <f t="shared" si="2"/>
        <v>70.85073599118661</v>
      </c>
      <c r="L152" s="13">
        <f t="shared" si="2"/>
        <v>4.4192541136737979</v>
      </c>
      <c r="M152" s="13">
        <f t="shared" si="2"/>
        <v>524.30250883228655</v>
      </c>
      <c r="N152" s="13">
        <f t="shared" si="2"/>
        <v>156.52312895499637</v>
      </c>
      <c r="O152" s="13">
        <f t="shared" si="2"/>
        <v>0.5269422154483091</v>
      </c>
      <c r="P152" s="13">
        <f t="shared" si="2"/>
        <v>0.68201307104520226</v>
      </c>
      <c r="Q152" s="13">
        <f t="shared" si="2"/>
        <v>1.8633444488465658</v>
      </c>
      <c r="R152" s="13">
        <f t="shared" si="2"/>
        <v>4.8614575136424882</v>
      </c>
      <c r="S152" s="13">
        <f t="shared" si="2"/>
        <v>25.398960179113622</v>
      </c>
      <c r="T152" s="13">
        <f t="shared" si="2"/>
        <v>24.489772855840304</v>
      </c>
      <c r="U152" s="13">
        <f t="shared" si="2"/>
        <v>8.3994078676185779</v>
      </c>
      <c r="V152" s="13">
        <f t="shared" si="2"/>
        <v>48.122793551587293</v>
      </c>
      <c r="W152" s="13">
        <f t="shared" si="2"/>
        <v>39.222215724838755</v>
      </c>
      <c r="X152" s="13">
        <f t="shared" si="2"/>
        <v>5.7192967933166843</v>
      </c>
      <c r="Y152" s="13">
        <f t="shared" si="2"/>
        <v>10.046018637577284</v>
      </c>
      <c r="Z152" s="13">
        <f t="shared" si="2"/>
        <v>5.1491182449927129</v>
      </c>
      <c r="AA152" s="13">
        <f t="shared" si="2"/>
        <v>4.1715831193895347</v>
      </c>
      <c r="AB152" s="13">
        <f t="shared" si="2"/>
        <v>25.086016795276223</v>
      </c>
      <c r="AC152" s="13">
        <f t="shared" si="2"/>
        <v>47.772249113876086</v>
      </c>
      <c r="AD152" s="13">
        <f t="shared" si="2"/>
        <v>36.063665785369949</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184.76573613194137</v>
      </c>
      <c r="F154" s="13">
        <f>SUM(F$141, F$153, -1 * IF(OR($B$6=2005,$B$6&gt;=2020),SUM(F$99:F$122),0), IF(AND(ISNUMBER(SEARCH($B$4,"AT|BE|CH|GB|IE|LT|LU|NL")),SUM(F$143:F$149)&gt;0),SUM(F$143:F$149)-SUM(F$27:F$33),0))</f>
        <v>155.31664522123833</v>
      </c>
      <c r="G154" s="13">
        <f>SUM(G$141, G$153, IF(AND(ISNUMBER(SEARCH($B$4,"AT|BE|CH|GB|IE|LT|LU|NL")),SUM(G$143:G$149)&gt;0),SUM(G$143:G$149)-SUM(G$27:G$33),0))</f>
        <v>171.97678321704001</v>
      </c>
      <c r="H154" s="13">
        <f>SUM(H$141, H$153, IF(AND(ISNUMBER(SEARCH($B$4,"AT|BE|CH|GB|IE|LT|LU|NL")),SUM(H$143:H$149)&gt;0),SUM(H$143:H$149)-SUM(H$27:H$33),0))</f>
        <v>132.60274242451817</v>
      </c>
      <c r="I154" s="13">
        <f t="shared" ref="I154:AD154" si="3">SUM(I$141, I$153, IF(AND(ISNUMBER(SEARCH($B$4,"AT|BE|CH|GB|IE|LT|LU|NL")),SUM(I$143:I$149)&gt;0),SUM(I$143:I$149)-SUM(I$27:I$33),0))</f>
        <v>25.307794755708247</v>
      </c>
      <c r="J154" s="13">
        <f t="shared" si="3"/>
        <v>33.851805355542176</v>
      </c>
      <c r="K154" s="13">
        <f t="shared" si="3"/>
        <v>70.85073599118661</v>
      </c>
      <c r="L154" s="13">
        <f t="shared" si="3"/>
        <v>4.4192541136737979</v>
      </c>
      <c r="M154" s="13">
        <f t="shared" si="3"/>
        <v>524.30250883228655</v>
      </c>
      <c r="N154" s="13">
        <f t="shared" si="3"/>
        <v>156.52312895499637</v>
      </c>
      <c r="O154" s="13">
        <f t="shared" si="3"/>
        <v>0.5269422154483091</v>
      </c>
      <c r="P154" s="13">
        <f t="shared" si="3"/>
        <v>0.68201307104520226</v>
      </c>
      <c r="Q154" s="13">
        <f t="shared" si="3"/>
        <v>1.8633444488465658</v>
      </c>
      <c r="R154" s="13">
        <f t="shared" si="3"/>
        <v>4.8614575136424882</v>
      </c>
      <c r="S154" s="13">
        <f t="shared" si="3"/>
        <v>25.398960179113622</v>
      </c>
      <c r="T154" s="13">
        <f t="shared" si="3"/>
        <v>24.489772855840304</v>
      </c>
      <c r="U154" s="13">
        <f t="shared" si="3"/>
        <v>8.3994078676185779</v>
      </c>
      <c r="V154" s="13">
        <f t="shared" si="3"/>
        <v>48.122793551587293</v>
      </c>
      <c r="W154" s="13">
        <f t="shared" si="3"/>
        <v>39.222215724838755</v>
      </c>
      <c r="X154" s="13">
        <f t="shared" si="3"/>
        <v>5.7192967933166843</v>
      </c>
      <c r="Y154" s="13">
        <f t="shared" si="3"/>
        <v>10.046018637577284</v>
      </c>
      <c r="Z154" s="13">
        <f t="shared" si="3"/>
        <v>5.1491182449927129</v>
      </c>
      <c r="AA154" s="13">
        <f t="shared" si="3"/>
        <v>4.1715831193895347</v>
      </c>
      <c r="AB154" s="13">
        <f t="shared" si="3"/>
        <v>25.086016795276223</v>
      </c>
      <c r="AC154" s="13">
        <f t="shared" si="3"/>
        <v>47.772249113876086</v>
      </c>
      <c r="AD154" s="13">
        <f t="shared" si="3"/>
        <v>36.063665785369949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3.0597049720194498</v>
      </c>
      <c r="F157" s="141">
        <v>0.10287209928012075</v>
      </c>
      <c r="G157" s="141">
        <v>0.18952725879971072</v>
      </c>
      <c r="H157" s="141" t="s">
        <v>442</v>
      </c>
      <c r="I157" s="141">
        <v>3.8230768761002273E-2</v>
      </c>
      <c r="J157" s="141">
        <v>3.8230768761002273E-2</v>
      </c>
      <c r="K157" s="141">
        <v>3.8230768761002273E-2</v>
      </c>
      <c r="L157" s="141">
        <v>1.8350769005281091E-2</v>
      </c>
      <c r="M157" s="141">
        <v>0.82739983091764957</v>
      </c>
      <c r="N157" s="141">
        <v>7.9600665723124841E-4</v>
      </c>
      <c r="O157" s="141">
        <v>5.9700499292343629E-5</v>
      </c>
      <c r="P157" s="141">
        <v>1.1940099858468725E-3</v>
      </c>
      <c r="Q157" s="141">
        <v>2.9850249646171811E-4</v>
      </c>
      <c r="R157" s="141">
        <v>1.990016643078121E-3</v>
      </c>
      <c r="S157" s="141">
        <v>2.1890183073859332E-3</v>
      </c>
      <c r="T157" s="141">
        <v>7.9600665723124844E-5</v>
      </c>
      <c r="U157" s="141">
        <v>1.0945091536929666E-3</v>
      </c>
      <c r="V157" s="141">
        <v>0.28855241324632752</v>
      </c>
      <c r="W157" s="141" t="s">
        <v>442</v>
      </c>
      <c r="X157" s="141" t="s">
        <v>442</v>
      </c>
      <c r="Y157" s="141" t="s">
        <v>442</v>
      </c>
      <c r="Z157" s="141" t="s">
        <v>442</v>
      </c>
      <c r="AA157" s="141" t="s">
        <v>442</v>
      </c>
      <c r="AB157" s="141" t="s">
        <v>442</v>
      </c>
      <c r="AC157" s="141" t="s">
        <v>442</v>
      </c>
      <c r="AD157" s="141" t="s">
        <v>442</v>
      </c>
      <c r="AE157" s="58"/>
      <c r="AF157" s="142">
        <v>9950.0832153906049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0.14269608674714798</v>
      </c>
      <c r="F158" s="141">
        <v>3.521654770972766E-3</v>
      </c>
      <c r="G158" s="141">
        <v>7.1009794308651729E-3</v>
      </c>
      <c r="H158" s="141" t="s">
        <v>442</v>
      </c>
      <c r="I158" s="141">
        <v>7.6277605176611706E-4</v>
      </c>
      <c r="J158" s="141">
        <v>7.6277605176611706E-4</v>
      </c>
      <c r="K158" s="141">
        <v>7.6277605176611706E-4</v>
      </c>
      <c r="L158" s="141">
        <v>3.6613250484773618E-4</v>
      </c>
      <c r="M158" s="141">
        <v>4.9573783892781269E-2</v>
      </c>
      <c r="N158" s="141">
        <v>2.9849501614055802E-5</v>
      </c>
      <c r="O158" s="141">
        <v>2.2387126210541853E-6</v>
      </c>
      <c r="P158" s="141">
        <v>4.4774252421083698E-5</v>
      </c>
      <c r="Q158" s="141">
        <v>1.1193563105270925E-5</v>
      </c>
      <c r="R158" s="141">
        <v>7.462375403513951E-5</v>
      </c>
      <c r="S158" s="141">
        <v>8.2086129438653467E-5</v>
      </c>
      <c r="T158" s="141">
        <v>2.9849501614055803E-6</v>
      </c>
      <c r="U158" s="141">
        <v>4.1043064719326733E-5</v>
      </c>
      <c r="V158" s="141">
        <v>1.0820444335095228E-2</v>
      </c>
      <c r="W158" s="141" t="s">
        <v>442</v>
      </c>
      <c r="X158" s="141" t="s">
        <v>442</v>
      </c>
      <c r="Y158" s="141" t="s">
        <v>442</v>
      </c>
      <c r="Z158" s="141" t="s">
        <v>442</v>
      </c>
      <c r="AA158" s="141" t="s">
        <v>442</v>
      </c>
      <c r="AB158" s="141" t="s">
        <v>442</v>
      </c>
      <c r="AC158" s="141" t="s">
        <v>442</v>
      </c>
      <c r="AD158" s="141" t="s">
        <v>442</v>
      </c>
      <c r="AE158" s="58"/>
      <c r="AF158" s="143">
        <v>373.11877017569753</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1.4013569321551271</v>
      </c>
      <c r="F159" s="141">
        <v>2.8789999999999996E-2</v>
      </c>
      <c r="G159" s="141">
        <v>0.69798699979343981</v>
      </c>
      <c r="H159" s="141" t="s">
        <v>442</v>
      </c>
      <c r="I159" s="141">
        <v>5.7450118664395818E-2</v>
      </c>
      <c r="J159" s="141">
        <v>6.7583554068652268E-2</v>
      </c>
      <c r="K159" s="141">
        <v>6.7583554068652268E-2</v>
      </c>
      <c r="L159" s="141">
        <v>9.0980088449820733E-3</v>
      </c>
      <c r="M159" s="141">
        <v>6.3239999999999991E-2</v>
      </c>
      <c r="N159" s="141">
        <v>2.81E-3</v>
      </c>
      <c r="O159" s="141">
        <v>2.9E-4</v>
      </c>
      <c r="P159" s="141">
        <v>3.8999999999999994E-4</v>
      </c>
      <c r="Q159" s="141">
        <v>8.3600000000000011E-3</v>
      </c>
      <c r="R159" s="141">
        <v>8.8900000000000003E-3</v>
      </c>
      <c r="S159" s="141">
        <v>1.9400000000000001E-2</v>
      </c>
      <c r="T159" s="141">
        <v>0.38900000000000001</v>
      </c>
      <c r="U159" s="141">
        <v>3.0200000000000001E-3</v>
      </c>
      <c r="V159" s="141">
        <v>2.0399999999999998E-2</v>
      </c>
      <c r="W159" s="141">
        <v>6.2900000000000005E-3</v>
      </c>
      <c r="X159" s="141">
        <v>6.9999999999999994E-5</v>
      </c>
      <c r="Y159" s="141">
        <v>4.0999999999999999E-4</v>
      </c>
      <c r="Z159" s="141">
        <v>2.9E-4</v>
      </c>
      <c r="AA159" s="141">
        <v>1.1299999999999998E-4</v>
      </c>
      <c r="AB159" s="141">
        <v>8.8299999999999989E-4</v>
      </c>
      <c r="AC159" s="141" t="s">
        <v>442</v>
      </c>
      <c r="AD159" s="141">
        <v>7.0299999999999998E-3</v>
      </c>
      <c r="AE159" s="58"/>
      <c r="AF159" s="143">
        <v>711.37081439999997</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0.15494026071029504</v>
      </c>
      <c r="X163" s="22">
        <v>1.1155698771141243</v>
      </c>
      <c r="Y163" s="22">
        <v>0.72821922533838668</v>
      </c>
      <c r="Z163" s="22">
        <v>0.35636259963367856</v>
      </c>
      <c r="AA163" s="22">
        <v>0.41833870391779654</v>
      </c>
      <c r="AB163" s="22">
        <v>2.618490406003986</v>
      </c>
      <c r="AC163" s="22" t="s">
        <v>442</v>
      </c>
      <c r="AD163" s="22">
        <v>4.4932675605985552E-2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N31">
    <cfRule type="cellIs" dxfId="4" priority="1" operator="equal">
      <formula>0</formula>
    </cfRule>
  </conditionalFormatting>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97AD-7265-4EF4-A771-CAFBC37DCC6D}">
  <sheetPr codeName="Sheet5"/>
  <dimension ref="A1:AL170"/>
  <sheetViews>
    <sheetView zoomScale="75" zoomScaleNormal="75" workbookViewId="0">
      <pane xSplit="4" ySplit="13" topLeftCell="E154" activePane="bottomRight" state="frozen"/>
      <selection activeCell="P48" sqref="P48"/>
      <selection pane="topRight" activeCell="P48" sqref="P48"/>
      <selection pane="bottomLeft" activeCell="P48" sqref="P48"/>
      <selection pane="bottomRight" activeCell="B5" sqref="B5"/>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1993</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46.944000000000003</v>
      </c>
      <c r="F14" s="138">
        <v>0.23075906060974313</v>
      </c>
      <c r="G14" s="138">
        <v>87.256</v>
      </c>
      <c r="H14" s="138" t="s">
        <v>442</v>
      </c>
      <c r="I14" s="138">
        <v>0.85420759361811593</v>
      </c>
      <c r="J14" s="138">
        <v>1.2332240126826022</v>
      </c>
      <c r="K14" s="138">
        <v>1.5930481875960025</v>
      </c>
      <c r="L14" s="138">
        <v>3.2136667116335352E-2</v>
      </c>
      <c r="M14" s="138">
        <v>19.980179173088658</v>
      </c>
      <c r="N14" s="138">
        <v>0.87784931354907636</v>
      </c>
      <c r="O14" s="138">
        <v>0.12224050040320311</v>
      </c>
      <c r="P14" s="138">
        <v>0.16038016113524436</v>
      </c>
      <c r="Q14" s="138">
        <v>0.84041964049085338</v>
      </c>
      <c r="R14" s="138">
        <v>0.53128199218395555</v>
      </c>
      <c r="S14" s="138">
        <v>0.5921865700972615</v>
      </c>
      <c r="T14" s="138">
        <v>6.5018832216203437</v>
      </c>
      <c r="U14" s="138">
        <v>2.4220055165223151</v>
      </c>
      <c r="V14" s="138">
        <v>3.3518042058041373</v>
      </c>
      <c r="W14" s="138">
        <v>0.86364722067514577</v>
      </c>
      <c r="X14" s="138">
        <v>6.6846564073603016E-5</v>
      </c>
      <c r="Y14" s="138">
        <v>2.9784669787372114E-3</v>
      </c>
      <c r="Z14" s="138">
        <v>2.3573432664822469E-3</v>
      </c>
      <c r="AA14" s="138">
        <v>2.7038383765361375E-4</v>
      </c>
      <c r="AB14" s="138">
        <v>5.6730406469466758E-3</v>
      </c>
      <c r="AC14" s="138">
        <v>0.52019110901353294</v>
      </c>
      <c r="AD14" s="138">
        <v>2.5621353130517291E-4</v>
      </c>
      <c r="AE14" s="55"/>
      <c r="AF14" s="147">
        <v>23720.943420000003</v>
      </c>
      <c r="AG14" s="147">
        <v>80477.794471714558</v>
      </c>
      <c r="AH14" s="147">
        <v>39001.578000000001</v>
      </c>
      <c r="AI14" s="147" t="s">
        <v>430</v>
      </c>
      <c r="AJ14" s="147" t="s">
        <v>430</v>
      </c>
      <c r="AK14" s="147" t="s">
        <v>428</v>
      </c>
      <c r="AL14" s="45" t="s">
        <v>49</v>
      </c>
    </row>
    <row r="15" spans="1:38" s="1" customFormat="1" ht="26.25" customHeight="1" thickBot="1" x14ac:dyDescent="0.25">
      <c r="A15" s="65" t="s">
        <v>53</v>
      </c>
      <c r="B15" s="65" t="s">
        <v>54</v>
      </c>
      <c r="C15" s="66" t="s">
        <v>55</v>
      </c>
      <c r="D15" s="67"/>
      <c r="E15" s="138">
        <v>0.49685867021660945</v>
      </c>
      <c r="F15" s="138">
        <v>6.8726645220960015E-3</v>
      </c>
      <c r="G15" s="138">
        <v>0.49111365833855475</v>
      </c>
      <c r="H15" s="138" t="s">
        <v>442</v>
      </c>
      <c r="I15" s="138">
        <v>5.6892340843488001E-3</v>
      </c>
      <c r="J15" s="138">
        <v>8.4780594876959995E-3</v>
      </c>
      <c r="K15" s="138">
        <v>1.0960805427119998E-2</v>
      </c>
      <c r="L15" s="138">
        <v>5.8277564925926398E-4</v>
      </c>
      <c r="M15" s="138">
        <v>3.7097657213760009E-2</v>
      </c>
      <c r="N15" s="138">
        <v>5.7664492354584001E-3</v>
      </c>
      <c r="O15" s="138">
        <v>5.2155196324883994E-3</v>
      </c>
      <c r="P15" s="138">
        <v>1.0911156845472001E-3</v>
      </c>
      <c r="Q15" s="138">
        <v>2.6293342815072E-3</v>
      </c>
      <c r="R15" s="138">
        <v>2.016055752898234E-2</v>
      </c>
      <c r="S15" s="138">
        <v>1.2086761316458234E-2</v>
      </c>
      <c r="T15" s="138">
        <v>0.33422119979318193</v>
      </c>
      <c r="U15" s="138">
        <v>4.987036408072321E-3</v>
      </c>
      <c r="V15" s="138">
        <v>5.5837327273826405E-2</v>
      </c>
      <c r="W15" s="138">
        <v>1.03089483E-3</v>
      </c>
      <c r="X15" s="138">
        <v>1.3880819083824003E-6</v>
      </c>
      <c r="Y15" s="138">
        <v>3.8910657169440001E-6</v>
      </c>
      <c r="Z15" s="138">
        <v>1.3092371960976001E-6</v>
      </c>
      <c r="AA15" s="138">
        <v>1.3092371960976001E-6</v>
      </c>
      <c r="AB15" s="138">
        <v>7.8976220175216005E-6</v>
      </c>
      <c r="AC15" s="138" t="s">
        <v>428</v>
      </c>
      <c r="AD15" s="138" t="s">
        <v>428</v>
      </c>
      <c r="AE15" s="55"/>
      <c r="AF15" s="147">
        <v>2805.7672728000002</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0.11161210439239359</v>
      </c>
      <c r="F16" s="138">
        <v>4.4855700480000006E-4</v>
      </c>
      <c r="G16" s="138">
        <v>9.2167412056368206E-2</v>
      </c>
      <c r="H16" s="138" t="s">
        <v>442</v>
      </c>
      <c r="I16" s="138">
        <v>3.0838294080000005E-2</v>
      </c>
      <c r="J16" s="138">
        <v>4.4295004224000005E-2</v>
      </c>
      <c r="K16" s="138">
        <v>4.5977092992E-2</v>
      </c>
      <c r="L16" s="138" t="s">
        <v>429</v>
      </c>
      <c r="M16" s="138">
        <v>0.11800509051267284</v>
      </c>
      <c r="N16" s="138">
        <v>1.5699495168000004E-2</v>
      </c>
      <c r="O16" s="138">
        <v>8.9711400960000012E-4</v>
      </c>
      <c r="P16" s="138">
        <v>1.682088768E-2</v>
      </c>
      <c r="Q16" s="138">
        <v>6.1676588160000006E-3</v>
      </c>
      <c r="R16" s="138">
        <v>3.1959686592000006E-3</v>
      </c>
      <c r="S16" s="138">
        <v>1.4017406400000001E-2</v>
      </c>
      <c r="T16" s="138">
        <v>2.9156205312000001E-3</v>
      </c>
      <c r="U16" s="138">
        <v>1.6260191424E-3</v>
      </c>
      <c r="V16" s="138">
        <v>2.5792027776000002E-2</v>
      </c>
      <c r="W16" s="138">
        <v>1.4578102656E-2</v>
      </c>
      <c r="X16" s="138">
        <v>1.6260191424E-7</v>
      </c>
      <c r="Y16" s="138">
        <v>1.6820887680000004E-9</v>
      </c>
      <c r="Z16" s="138">
        <v>5.6069625600000005E-10</v>
      </c>
      <c r="AA16" s="138">
        <v>5.6069625600000005E-10</v>
      </c>
      <c r="AB16" s="138">
        <v>1.6540539552000001E-7</v>
      </c>
      <c r="AC16" s="138" t="s">
        <v>429</v>
      </c>
      <c r="AD16" s="138" t="s">
        <v>429</v>
      </c>
      <c r="AE16" s="55"/>
      <c r="AF16" s="147" t="s">
        <v>429</v>
      </c>
      <c r="AG16" s="147">
        <v>560.69625600000006</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5.9367015989800903E-3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2.2840322899374699</v>
      </c>
      <c r="F18" s="138">
        <v>0.14836434498572679</v>
      </c>
      <c r="G18" s="138">
        <v>18.233646934347913</v>
      </c>
      <c r="H18" s="138" t="s">
        <v>442</v>
      </c>
      <c r="I18" s="138">
        <v>0.2025178257763281</v>
      </c>
      <c r="J18" s="138">
        <v>0.26361798455715507</v>
      </c>
      <c r="K18" s="138">
        <v>0.33693817509414736</v>
      </c>
      <c r="L18" s="138">
        <v>0.11294858549895226</v>
      </c>
      <c r="M18" s="138">
        <v>0.52179069612914253</v>
      </c>
      <c r="N18" s="138">
        <v>0.19548625403905415</v>
      </c>
      <c r="O18" s="138">
        <v>3.6656228782877228E-3</v>
      </c>
      <c r="P18" s="138">
        <v>1.8363369465933558E-3</v>
      </c>
      <c r="Q18" s="138">
        <v>1.225299971971365E-2</v>
      </c>
      <c r="R18" s="138">
        <v>0.15639081126387244</v>
      </c>
      <c r="S18" s="138">
        <v>8.7968425734719177E-2</v>
      </c>
      <c r="T18" s="138">
        <v>3.1765900373652158</v>
      </c>
      <c r="U18" s="138">
        <v>1.2424962496429318E-3</v>
      </c>
      <c r="V18" s="138">
        <v>9.8068187819942212E-2</v>
      </c>
      <c r="W18" s="138">
        <v>1.7108044458631559E-2</v>
      </c>
      <c r="X18" s="138">
        <v>2.3218060336714256E-2</v>
      </c>
      <c r="Y18" s="138">
        <v>0.18330047634248098</v>
      </c>
      <c r="Z18" s="138">
        <v>2.0774053985481176E-2</v>
      </c>
      <c r="AA18" s="138">
        <v>1.8330047634248097E-2</v>
      </c>
      <c r="AB18" s="138">
        <v>0.2456226382989245</v>
      </c>
      <c r="AC18" s="138" t="s">
        <v>430</v>
      </c>
      <c r="AD18" s="138" t="s">
        <v>430</v>
      </c>
      <c r="AE18" s="55"/>
      <c r="AF18" s="147">
        <v>12572.94681924515</v>
      </c>
      <c r="AG18" s="147" t="s">
        <v>430</v>
      </c>
      <c r="AH18" s="147">
        <v>784.6513466625446</v>
      </c>
      <c r="AI18" s="147" t="s">
        <v>430</v>
      </c>
      <c r="AJ18" s="147" t="s">
        <v>430</v>
      </c>
      <c r="AK18" s="147" t="s">
        <v>428</v>
      </c>
      <c r="AL18" s="45" t="s">
        <v>49</v>
      </c>
    </row>
    <row r="19" spans="1:38" s="2" customFormat="1" ht="26.25" customHeight="1" thickBot="1" x14ac:dyDescent="0.25">
      <c r="A19" s="65" t="s">
        <v>53</v>
      </c>
      <c r="B19" s="65" t="s">
        <v>62</v>
      </c>
      <c r="C19" s="66" t="s">
        <v>63</v>
      </c>
      <c r="D19" s="67"/>
      <c r="E19" s="138">
        <v>0.47845026515971983</v>
      </c>
      <c r="F19" s="138">
        <v>0.10471317538877747</v>
      </c>
      <c r="G19" s="138">
        <v>2.0710431440401411</v>
      </c>
      <c r="H19" s="138" t="s">
        <v>442</v>
      </c>
      <c r="I19" s="138">
        <v>3.7277438519548213E-2</v>
      </c>
      <c r="J19" s="138">
        <v>4.7711993391035469E-2</v>
      </c>
      <c r="K19" s="138">
        <v>6.0233459236820171E-2</v>
      </c>
      <c r="L19" s="138">
        <v>1.9396793700254055E-2</v>
      </c>
      <c r="M19" s="138">
        <v>0.18919286956878001</v>
      </c>
      <c r="N19" s="138">
        <v>3.343067492450285E-2</v>
      </c>
      <c r="O19" s="138">
        <v>6.293541470318969E-4</v>
      </c>
      <c r="P19" s="138">
        <v>2.1772039430268584E-3</v>
      </c>
      <c r="Q19" s="138">
        <v>2.4514503901487674E-3</v>
      </c>
      <c r="R19" s="138">
        <v>2.6759850595068038E-2</v>
      </c>
      <c r="S19" s="138">
        <v>1.5035237039753778E-2</v>
      </c>
      <c r="T19" s="138">
        <v>0.54264424344139772</v>
      </c>
      <c r="U19" s="138">
        <v>4.2012395862350913E-4</v>
      </c>
      <c r="V19" s="138">
        <v>1.9356425530094219E-2</v>
      </c>
      <c r="W19" s="138">
        <v>2.9216753640164302E-3</v>
      </c>
      <c r="X19" s="138">
        <v>3.9651308511651547E-3</v>
      </c>
      <c r="Y19" s="138">
        <v>3.1303664614461754E-2</v>
      </c>
      <c r="Z19" s="138">
        <v>3.5477486563056655E-3</v>
      </c>
      <c r="AA19" s="138">
        <v>3.1303664614461754E-3</v>
      </c>
      <c r="AB19" s="138">
        <v>4.1946910583378752E-2</v>
      </c>
      <c r="AC19" s="138" t="s">
        <v>430</v>
      </c>
      <c r="AD19" s="138" t="s">
        <v>430</v>
      </c>
      <c r="AE19" s="55"/>
      <c r="AF19" s="147">
        <v>2242.3931415884635</v>
      </c>
      <c r="AG19" s="147" t="s">
        <v>430</v>
      </c>
      <c r="AH19" s="147">
        <v>3489.9119912221595</v>
      </c>
      <c r="AI19" s="147" t="s">
        <v>430</v>
      </c>
      <c r="AJ19" s="147" t="s">
        <v>430</v>
      </c>
      <c r="AK19" s="147" t="s">
        <v>428</v>
      </c>
      <c r="AL19" s="45" t="s">
        <v>49</v>
      </c>
    </row>
    <row r="20" spans="1:38" s="2" customFormat="1" ht="26.25" customHeight="1" thickBot="1" x14ac:dyDescent="0.25">
      <c r="A20" s="65" t="s">
        <v>53</v>
      </c>
      <c r="B20" s="65" t="s">
        <v>64</v>
      </c>
      <c r="C20" s="66" t="s">
        <v>65</v>
      </c>
      <c r="D20" s="67"/>
      <c r="E20" s="138">
        <v>6.6873149410926133E-2</v>
      </c>
      <c r="F20" s="138">
        <v>1.2353908493038065E-2</v>
      </c>
      <c r="G20" s="138">
        <v>0.15008926534997422</v>
      </c>
      <c r="H20" s="138" t="s">
        <v>442</v>
      </c>
      <c r="I20" s="138">
        <v>6.8822001464735466E-3</v>
      </c>
      <c r="J20" s="138">
        <v>8.8818578643148419E-3</v>
      </c>
      <c r="K20" s="138">
        <v>1.1281447125724394E-2</v>
      </c>
      <c r="L20" s="138">
        <v>3.7067006496746043E-3</v>
      </c>
      <c r="M20" s="138">
        <v>2.6531313858526397E-2</v>
      </c>
      <c r="N20" s="138">
        <v>6.402900372032617E-3</v>
      </c>
      <c r="O20" s="138">
        <v>1.2030638192924378E-4</v>
      </c>
      <c r="P20" s="138">
        <v>2.3614446961647622E-4</v>
      </c>
      <c r="Q20" s="138">
        <v>4.3625586120893493E-4</v>
      </c>
      <c r="R20" s="138">
        <v>5.1238459189670033E-3</v>
      </c>
      <c r="S20" s="138">
        <v>2.8804515459501228E-3</v>
      </c>
      <c r="T20" s="138">
        <v>0.10398692348904061</v>
      </c>
      <c r="U20" s="138">
        <v>6.1061258588417975E-5</v>
      </c>
      <c r="V20" s="138">
        <v>3.4646198673230063E-3</v>
      </c>
      <c r="W20" s="138">
        <v>5.5990416099556254E-4</v>
      </c>
      <c r="X20" s="138">
        <v>7.5986993277969196E-4</v>
      </c>
      <c r="Y20" s="138">
        <v>5.998973153523884E-3</v>
      </c>
      <c r="Z20" s="138">
        <v>6.7988362406604021E-4</v>
      </c>
      <c r="AA20" s="138">
        <v>5.9989731535238847E-4</v>
      </c>
      <c r="AB20" s="138">
        <v>8.0386240257220038E-3</v>
      </c>
      <c r="AC20" s="138" t="s">
        <v>430</v>
      </c>
      <c r="AD20" s="138" t="s">
        <v>430</v>
      </c>
      <c r="AE20" s="55"/>
      <c r="AF20" s="147">
        <v>400.48697178899101</v>
      </c>
      <c r="AG20" s="147" t="s">
        <v>430</v>
      </c>
      <c r="AH20" s="147">
        <v>362.68774818602782</v>
      </c>
      <c r="AI20" s="147" t="s">
        <v>430</v>
      </c>
      <c r="AJ20" s="147" t="s">
        <v>430</v>
      </c>
      <c r="AK20" s="147" t="s">
        <v>428</v>
      </c>
      <c r="AL20" s="45" t="s">
        <v>49</v>
      </c>
    </row>
    <row r="21" spans="1:38" s="2" customFormat="1" ht="26.25" customHeight="1" thickBot="1" x14ac:dyDescent="0.25">
      <c r="A21" s="65" t="s">
        <v>53</v>
      </c>
      <c r="B21" s="65" t="s">
        <v>66</v>
      </c>
      <c r="C21" s="66" t="s">
        <v>67</v>
      </c>
      <c r="D21" s="67"/>
      <c r="E21" s="138">
        <v>1.5381691218958176</v>
      </c>
      <c r="F21" s="138">
        <v>0.37374572235185938</v>
      </c>
      <c r="G21" s="138">
        <v>9.419041630591023</v>
      </c>
      <c r="H21" s="138" t="s">
        <v>442</v>
      </c>
      <c r="I21" s="138">
        <v>0.30307961655170501</v>
      </c>
      <c r="J21" s="138">
        <v>0.35544973156466325</v>
      </c>
      <c r="K21" s="138">
        <v>0.41222903416096729</v>
      </c>
      <c r="L21" s="138">
        <v>8.1478390232686562E-2</v>
      </c>
      <c r="M21" s="138">
        <v>1.9866387067119553</v>
      </c>
      <c r="N21" s="138">
        <v>0.33555916113256595</v>
      </c>
      <c r="O21" s="138">
        <v>5.159283307191528E-3</v>
      </c>
      <c r="P21" s="138">
        <v>1.7031391539910519E-2</v>
      </c>
      <c r="Q21" s="138">
        <v>1.4663539301555492E-2</v>
      </c>
      <c r="R21" s="138">
        <v>0.11892974396532519</v>
      </c>
      <c r="S21" s="138">
        <v>8.2676483625958072E-2</v>
      </c>
      <c r="T21" s="138">
        <v>1.9971499181382755</v>
      </c>
      <c r="U21" s="138">
        <v>4.0263489600320338E-3</v>
      </c>
      <c r="V21" s="138">
        <v>0.38496307326078771</v>
      </c>
      <c r="W21" s="138">
        <v>0.34983158084847521</v>
      </c>
      <c r="X21" s="138">
        <v>8.8580715926468212E-2</v>
      </c>
      <c r="Y21" s="138">
        <v>0.21045504237412321</v>
      </c>
      <c r="Z21" s="138">
        <v>5.1507471486836168E-2</v>
      </c>
      <c r="AA21" s="138">
        <v>4.1155981773383588E-2</v>
      </c>
      <c r="AB21" s="138">
        <v>0.39169921156081117</v>
      </c>
      <c r="AC21" s="138">
        <v>1.7495257789295945E-3</v>
      </c>
      <c r="AD21" s="138">
        <v>0.27133070454521135</v>
      </c>
      <c r="AE21" s="55"/>
      <c r="AF21" s="147">
        <v>8071.2911754625011</v>
      </c>
      <c r="AG21" s="147">
        <v>1596.0093208541846</v>
      </c>
      <c r="AH21" s="147">
        <v>6312.8729804379936</v>
      </c>
      <c r="AI21" s="147" t="s">
        <v>430</v>
      </c>
      <c r="AJ21" s="147" t="s">
        <v>430</v>
      </c>
      <c r="AK21" s="147" t="s">
        <v>428</v>
      </c>
      <c r="AL21" s="45" t="s">
        <v>49</v>
      </c>
    </row>
    <row r="22" spans="1:38" s="2" customFormat="1" ht="26.25" customHeight="1" thickBot="1" x14ac:dyDescent="0.25">
      <c r="A22" s="65" t="s">
        <v>53</v>
      </c>
      <c r="B22" s="69" t="s">
        <v>68</v>
      </c>
      <c r="C22" s="66" t="s">
        <v>69</v>
      </c>
      <c r="D22" s="67"/>
      <c r="E22" s="138">
        <v>2.08737293390578</v>
      </c>
      <c r="F22" s="138">
        <v>0.38459662668095684</v>
      </c>
      <c r="G22" s="138">
        <v>1.8813528344913877</v>
      </c>
      <c r="H22" s="138" t="s">
        <v>442</v>
      </c>
      <c r="I22" s="138">
        <v>0.39299413218188461</v>
      </c>
      <c r="J22" s="138">
        <v>0.45236037853298294</v>
      </c>
      <c r="K22" s="138">
        <v>0.48922731770613997</v>
      </c>
      <c r="L22" s="138">
        <v>4.3454175112137727E-2</v>
      </c>
      <c r="M22" s="138">
        <v>3.379289021740274</v>
      </c>
      <c r="N22" s="138">
        <v>3.1791689978983753E-2</v>
      </c>
      <c r="O22" s="138">
        <v>3.6061296680470903E-3</v>
      </c>
      <c r="P22" s="138">
        <v>2.0586912645627724E-2</v>
      </c>
      <c r="Q22" s="138">
        <v>3.7024246976476972E-2</v>
      </c>
      <c r="R22" s="138">
        <v>7.4912386189012942E-2</v>
      </c>
      <c r="S22" s="138">
        <v>9.7407875518935316E-2</v>
      </c>
      <c r="T22" s="138">
        <v>0.48039709943482056</v>
      </c>
      <c r="U22" s="138">
        <v>3.3891166460898056E-2</v>
      </c>
      <c r="V22" s="138">
        <v>0.57749097030131225</v>
      </c>
      <c r="W22" s="138">
        <v>7.6797546561084016E-3</v>
      </c>
      <c r="X22" s="138">
        <v>3.12125153076959E-3</v>
      </c>
      <c r="Y22" s="138">
        <v>2.4331901185817913E-2</v>
      </c>
      <c r="Z22" s="138">
        <v>2.8177149592331164E-3</v>
      </c>
      <c r="AA22" s="138">
        <v>2.4531052667247878E-3</v>
      </c>
      <c r="AB22" s="138">
        <v>3.2723972942545407E-2</v>
      </c>
      <c r="AC22" s="138">
        <v>6.1073120971855141E-3</v>
      </c>
      <c r="AD22" s="138">
        <v>0.13675068391524087</v>
      </c>
      <c r="AE22" s="55"/>
      <c r="AF22" s="147">
        <v>2308.1317174902829</v>
      </c>
      <c r="AG22" s="147">
        <v>3463.5148547792087</v>
      </c>
      <c r="AH22" s="147">
        <v>2230.3422167525541</v>
      </c>
      <c r="AI22" s="147" t="s">
        <v>430</v>
      </c>
      <c r="AJ22" s="147" t="s">
        <v>430</v>
      </c>
      <c r="AK22" s="147" t="s">
        <v>428</v>
      </c>
      <c r="AL22" s="45" t="s">
        <v>49</v>
      </c>
    </row>
    <row r="23" spans="1:38" s="2" customFormat="1" ht="26.25" customHeight="1" thickBot="1" x14ac:dyDescent="0.25">
      <c r="A23" s="65" t="s">
        <v>70</v>
      </c>
      <c r="B23" s="69" t="s">
        <v>393</v>
      </c>
      <c r="C23" s="66" t="s">
        <v>389</v>
      </c>
      <c r="D23" s="112"/>
      <c r="E23" s="138">
        <v>2.7083023581268439</v>
      </c>
      <c r="F23" s="138">
        <v>0.28030086926949499</v>
      </c>
      <c r="G23" s="138">
        <v>0.49747220500317069</v>
      </c>
      <c r="H23" s="138">
        <v>6.6402337996919144E-4</v>
      </c>
      <c r="I23" s="138">
        <v>0.17463814893189736</v>
      </c>
      <c r="J23" s="138">
        <v>0.17463814893189736</v>
      </c>
      <c r="K23" s="138">
        <v>0.17463814893189736</v>
      </c>
      <c r="L23" s="138">
        <v>0.10840181677997053</v>
      </c>
      <c r="M23" s="138">
        <v>0.89427348697350872</v>
      </c>
      <c r="N23" s="138">
        <v>5.751539330913167E-2</v>
      </c>
      <c r="O23" s="138">
        <v>8.3002922496148946E-4</v>
      </c>
      <c r="P23" s="138">
        <v>3.5947120818207297E-4</v>
      </c>
      <c r="Q23" s="138">
        <v>3.5947120818207294E-3</v>
      </c>
      <c r="R23" s="138">
        <v>4.1501461248074469E-3</v>
      </c>
      <c r="S23" s="138">
        <v>0.1411049682434532</v>
      </c>
      <c r="T23" s="138">
        <v>5.8102045747304258E-3</v>
      </c>
      <c r="U23" s="138">
        <v>8.3002922496148946E-4</v>
      </c>
      <c r="V23" s="138">
        <v>8.3002922496148948E-2</v>
      </c>
      <c r="W23" s="138">
        <v>5.032596914549021E-3</v>
      </c>
      <c r="X23" s="138">
        <v>2.4900876748844684E-3</v>
      </c>
      <c r="Y23" s="138">
        <v>4.1501461248074469E-3</v>
      </c>
      <c r="Z23" s="138">
        <v>6.1110105390952399E-3</v>
      </c>
      <c r="AA23" s="138">
        <v>5.3920681227310942E-3</v>
      </c>
      <c r="AB23" s="138">
        <v>1.8143312461518249E-2</v>
      </c>
      <c r="AC23" s="138">
        <v>0</v>
      </c>
      <c r="AD23" s="138">
        <v>0</v>
      </c>
      <c r="AE23" s="55"/>
      <c r="AF23" s="147">
        <v>3594.7120818207295</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1.3110310244249872</v>
      </c>
      <c r="F24" s="138">
        <v>0.3947804164709845</v>
      </c>
      <c r="G24" s="138">
        <v>4.7346913483173578</v>
      </c>
      <c r="H24" s="138">
        <v>7.2577637553684238E-2</v>
      </c>
      <c r="I24" s="138">
        <v>0.30569348384834327</v>
      </c>
      <c r="J24" s="138">
        <v>0.34374612195611209</v>
      </c>
      <c r="K24" s="138">
        <v>0.38969900288550513</v>
      </c>
      <c r="L24" s="138">
        <v>8.4942168419723171E-2</v>
      </c>
      <c r="M24" s="138">
        <v>1.8703810637768921</v>
      </c>
      <c r="N24" s="138">
        <v>0.25015875691764033</v>
      </c>
      <c r="O24" s="138">
        <v>3.3773800066990156E-2</v>
      </c>
      <c r="P24" s="138">
        <v>1.044718769445134E-2</v>
      </c>
      <c r="Q24" s="138">
        <v>9.5255926334038826E-3</v>
      </c>
      <c r="R24" s="138">
        <v>0.13696631314494218</v>
      </c>
      <c r="S24" s="138">
        <v>6.7620303762997033E-2</v>
      </c>
      <c r="T24" s="138">
        <v>1.4938081591240522</v>
      </c>
      <c r="U24" s="138">
        <v>3.3469540109051623E-3</v>
      </c>
      <c r="V24" s="138">
        <v>1.4038690173156902</v>
      </c>
      <c r="W24" s="138">
        <v>0.19404352544045558</v>
      </c>
      <c r="X24" s="138">
        <v>4.730570807917777E-2</v>
      </c>
      <c r="Y24" s="138">
        <v>0.13389397378723605</v>
      </c>
      <c r="Z24" s="138">
        <v>2.8595650340376682E-2</v>
      </c>
      <c r="AA24" s="138">
        <v>2.2296695747923114E-2</v>
      </c>
      <c r="AB24" s="138">
        <v>0.23209202795471362</v>
      </c>
      <c r="AC24" s="138">
        <v>2.5403433590318763E-3</v>
      </c>
      <c r="AD24" s="138">
        <v>0.12068767729255697</v>
      </c>
      <c r="AE24" s="55"/>
      <c r="AF24" s="147">
        <v>6847.8786159107203</v>
      </c>
      <c r="AG24" s="147">
        <v>709.6990458534151</v>
      </c>
      <c r="AH24" s="147">
        <v>4341.9026652668699</v>
      </c>
      <c r="AI24" s="147">
        <v>2368</v>
      </c>
      <c r="AJ24" s="147" t="s">
        <v>430</v>
      </c>
      <c r="AK24" s="147" t="s">
        <v>428</v>
      </c>
      <c r="AL24" s="45" t="s">
        <v>49</v>
      </c>
    </row>
    <row r="25" spans="1:38" s="2" customFormat="1" ht="26.25" customHeight="1" thickBot="1" x14ac:dyDescent="0.25">
      <c r="A25" s="65" t="s">
        <v>73</v>
      </c>
      <c r="B25" s="69" t="s">
        <v>74</v>
      </c>
      <c r="C25" s="71" t="s">
        <v>75</v>
      </c>
      <c r="D25" s="67"/>
      <c r="E25" s="138">
        <v>0.74154785223761965</v>
      </c>
      <c r="F25" s="138">
        <v>9.0229760362389291E-2</v>
      </c>
      <c r="G25" s="138">
        <v>4.8710563756873215E-2</v>
      </c>
      <c r="H25" s="138" t="s">
        <v>442</v>
      </c>
      <c r="I25" s="138">
        <v>6.1897552343697544E-3</v>
      </c>
      <c r="J25" s="138">
        <v>6.1897552343697544E-3</v>
      </c>
      <c r="K25" s="138">
        <v>6.1897552343697544E-3</v>
      </c>
      <c r="L25" s="138">
        <v>2.9710825124974823E-3</v>
      </c>
      <c r="M25" s="138">
        <v>0.6585788748630238</v>
      </c>
      <c r="N25" s="138">
        <v>2.0458231630602564E-4</v>
      </c>
      <c r="O25" s="138">
        <v>1.5343673722951924E-5</v>
      </c>
      <c r="P25" s="138">
        <v>3.0687347445903845E-4</v>
      </c>
      <c r="Q25" s="138">
        <v>7.6718368614759613E-5</v>
      </c>
      <c r="R25" s="138">
        <v>5.1145579076506418E-4</v>
      </c>
      <c r="S25" s="138">
        <v>5.6260136984157059E-4</v>
      </c>
      <c r="T25" s="138">
        <v>2.0458231630602566E-5</v>
      </c>
      <c r="U25" s="138">
        <v>2.813006849207853E-4</v>
      </c>
      <c r="V25" s="138">
        <v>7.4161089660934293E-2</v>
      </c>
      <c r="W25" s="138" t="s">
        <v>442</v>
      </c>
      <c r="X25" s="138" t="s">
        <v>442</v>
      </c>
      <c r="Y25" s="138" t="s">
        <v>442</v>
      </c>
      <c r="Z25" s="138" t="s">
        <v>442</v>
      </c>
      <c r="AA25" s="138" t="s">
        <v>442</v>
      </c>
      <c r="AB25" s="138" t="s">
        <v>442</v>
      </c>
      <c r="AC25" s="138" t="s">
        <v>428</v>
      </c>
      <c r="AD25" s="138" t="s">
        <v>428</v>
      </c>
      <c r="AE25" s="55"/>
      <c r="AF25" s="147">
        <v>2557.2789538253205</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6.1714154100576069E-2</v>
      </c>
      <c r="F26" s="138">
        <v>4.5627270674089993E-3</v>
      </c>
      <c r="G26" s="138">
        <v>3.7953372835740108E-3</v>
      </c>
      <c r="H26" s="138" t="s">
        <v>442</v>
      </c>
      <c r="I26" s="138">
        <v>3.3895313670578229E-4</v>
      </c>
      <c r="J26" s="138">
        <v>3.3895313670578229E-4</v>
      </c>
      <c r="K26" s="138">
        <v>3.3895313670578229E-4</v>
      </c>
      <c r="L26" s="138">
        <v>1.626975056187755E-4</v>
      </c>
      <c r="M26" s="138">
        <v>4.2617531598648714E-2</v>
      </c>
      <c r="N26" s="138">
        <v>0.59697889769891144</v>
      </c>
      <c r="O26" s="138">
        <v>2.805482099690954E-6</v>
      </c>
      <c r="P26" s="138">
        <v>3.0927906144762473E-5</v>
      </c>
      <c r="Q26" s="138">
        <v>6.223485970152883E-6</v>
      </c>
      <c r="R26" s="138">
        <v>4.4949378165799097E-5</v>
      </c>
      <c r="S26" s="138">
        <v>4.7489312208794102E-5</v>
      </c>
      <c r="T26" s="138">
        <v>3.445649088896115E-6</v>
      </c>
      <c r="U26" s="138">
        <v>2.2095373085529126E-5</v>
      </c>
      <c r="V26" s="138">
        <v>5.809272664229548E-3</v>
      </c>
      <c r="W26" s="138" t="s">
        <v>442</v>
      </c>
      <c r="X26" s="138" t="s">
        <v>442</v>
      </c>
      <c r="Y26" s="138" t="s">
        <v>442</v>
      </c>
      <c r="Z26" s="138" t="s">
        <v>442</v>
      </c>
      <c r="AA26" s="138" t="s">
        <v>442</v>
      </c>
      <c r="AB26" s="138" t="s">
        <v>442</v>
      </c>
      <c r="AC26" s="138" t="s">
        <v>428</v>
      </c>
      <c r="AD26" s="138" t="s">
        <v>428</v>
      </c>
      <c r="AE26" s="55"/>
      <c r="AF26" s="147">
        <v>199.4042493195615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37.035170080261437</v>
      </c>
      <c r="F27" s="138">
        <v>24.032791185168577</v>
      </c>
      <c r="G27" s="138">
        <v>2.315320439982909</v>
      </c>
      <c r="H27" s="138">
        <v>0.18957611923954013</v>
      </c>
      <c r="I27" s="138">
        <v>0.50078935700759264</v>
      </c>
      <c r="J27" s="138">
        <v>0.50078935700759264</v>
      </c>
      <c r="K27" s="138">
        <v>0.50078935700759253</v>
      </c>
      <c r="L27" s="138">
        <v>0.22116012586854969</v>
      </c>
      <c r="M27" s="138">
        <v>210.39085092474326</v>
      </c>
      <c r="N27" s="138">
        <v>112.72765923668759</v>
      </c>
      <c r="O27" s="138">
        <v>1.8925419286487647E-4</v>
      </c>
      <c r="P27" s="138">
        <v>8.6100382033133284E-3</v>
      </c>
      <c r="Q27" s="138">
        <v>2.8690113580684428E-4</v>
      </c>
      <c r="R27" s="138">
        <v>6.7980045583833073E-3</v>
      </c>
      <c r="S27" s="138">
        <v>4.8108512507036381E-3</v>
      </c>
      <c r="T27" s="138">
        <v>2.1311255203031372E-3</v>
      </c>
      <c r="U27" s="138">
        <v>1.9529388588393574E-4</v>
      </c>
      <c r="V27" s="138">
        <v>3.240468196142117E-2</v>
      </c>
      <c r="W27" s="138">
        <v>0.56105250000000007</v>
      </c>
      <c r="X27" s="138">
        <v>1.1866103752500001E-2</v>
      </c>
      <c r="Y27" s="138">
        <v>1.81998923843E-2</v>
      </c>
      <c r="Z27" s="138">
        <v>8.6333901057000003E-3</v>
      </c>
      <c r="AA27" s="138">
        <v>1.9625087684699997E-2</v>
      </c>
      <c r="AB27" s="138">
        <v>5.8324473927199999E-2</v>
      </c>
      <c r="AC27" s="138">
        <v>5.6105249999999999E-4</v>
      </c>
      <c r="AD27" s="138">
        <v>1.1606750000000001E-4</v>
      </c>
      <c r="AE27" s="55"/>
      <c r="AF27" s="147">
        <v>46669.18643254308</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3.5841770481668491</v>
      </c>
      <c r="F28" s="138">
        <v>0.73858495661086543</v>
      </c>
      <c r="G28" s="138">
        <v>0.78540323254390276</v>
      </c>
      <c r="H28" s="138">
        <v>3.262554293004281E-3</v>
      </c>
      <c r="I28" s="138">
        <v>0.88548466553878769</v>
      </c>
      <c r="J28" s="138">
        <v>0.88548466553878769</v>
      </c>
      <c r="K28" s="138">
        <v>0.8854846655387878</v>
      </c>
      <c r="L28" s="138">
        <v>0.41531681639768547</v>
      </c>
      <c r="M28" s="138">
        <v>7.436126721379031</v>
      </c>
      <c r="N28" s="138">
        <v>2.9160592613873995</v>
      </c>
      <c r="O28" s="138">
        <v>1.3964408720019262E-5</v>
      </c>
      <c r="P28" s="138">
        <v>1.1840224448062932E-3</v>
      </c>
      <c r="Q28" s="138">
        <v>2.5559178403912534E-5</v>
      </c>
      <c r="R28" s="138">
        <v>1.7175594693963762E-3</v>
      </c>
      <c r="S28" s="138">
        <v>1.1582986504711402E-3</v>
      </c>
      <c r="T28" s="138">
        <v>9.1402220421966896E-5</v>
      </c>
      <c r="U28" s="138">
        <v>2.3189539367786543E-5</v>
      </c>
      <c r="V28" s="138">
        <v>4.1030279151177988E-3</v>
      </c>
      <c r="W28" s="138">
        <v>1.4269199999999999E-2</v>
      </c>
      <c r="X28" s="138">
        <v>4.6899528738999999E-3</v>
      </c>
      <c r="Y28" s="138">
        <v>5.3685099980000008E-3</v>
      </c>
      <c r="Z28" s="138">
        <v>4.0837678001000004E-3</v>
      </c>
      <c r="AA28" s="138">
        <v>4.5583278122E-3</v>
      </c>
      <c r="AB28" s="138">
        <v>1.8700558484200002E-2</v>
      </c>
      <c r="AC28" s="138">
        <v>1.4269300000000001E-5</v>
      </c>
      <c r="AD28" s="138">
        <v>1.16755E-5</v>
      </c>
      <c r="AE28" s="55"/>
      <c r="AF28" s="147">
        <v>9057.8890507391243</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17.789127532088603</v>
      </c>
      <c r="F29" s="138">
        <v>1.0272496273495548</v>
      </c>
      <c r="G29" s="138">
        <v>1.6664692390111535</v>
      </c>
      <c r="H29" s="138">
        <v>5.3657600431246365E-3</v>
      </c>
      <c r="I29" s="138">
        <v>0.63189348773008724</v>
      </c>
      <c r="J29" s="138">
        <v>0.63189348773008724</v>
      </c>
      <c r="K29" s="138">
        <v>0.63189348773008724</v>
      </c>
      <c r="L29" s="138">
        <v>0.31594346235707133</v>
      </c>
      <c r="M29" s="138">
        <v>3.8047005244608334</v>
      </c>
      <c r="N29" s="138">
        <v>0.47120975067926818</v>
      </c>
      <c r="O29" s="138">
        <v>2.1500689568900584E-5</v>
      </c>
      <c r="P29" s="138">
        <v>2.2312285170705218E-3</v>
      </c>
      <c r="Q29" s="138">
        <v>4.2618622519937641E-5</v>
      </c>
      <c r="R29" s="138">
        <v>3.5490936435649029E-3</v>
      </c>
      <c r="S29" s="138">
        <v>2.381034149785642E-3</v>
      </c>
      <c r="T29" s="138">
        <v>9.1744107543555192E-5</v>
      </c>
      <c r="U29" s="138">
        <v>4.2235865902074121E-5</v>
      </c>
      <c r="V29" s="138">
        <v>7.5909731638374349E-3</v>
      </c>
      <c r="W29" s="138">
        <v>0.11708660000000001</v>
      </c>
      <c r="X29" s="138">
        <v>1.6726648846000002E-3</v>
      </c>
      <c r="Y29" s="138">
        <v>1.0128915133999999E-2</v>
      </c>
      <c r="Z29" s="138">
        <v>1.1318365718600001E-2</v>
      </c>
      <c r="AA29" s="138">
        <v>2.6019231538E-3</v>
      </c>
      <c r="AB29" s="138">
        <v>2.5721868890999998E-2</v>
      </c>
      <c r="AC29" s="138">
        <v>2.0257900000000001E-5</v>
      </c>
      <c r="AD29" s="138">
        <v>2.0257900000000001E-5</v>
      </c>
      <c r="AE29" s="55"/>
      <c r="AF29" s="147">
        <v>18119.708012462233</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2.3657179025140557E-2</v>
      </c>
      <c r="F30" s="138">
        <v>0.16726352118907423</v>
      </c>
      <c r="G30" s="138">
        <v>4.9037070906987916E-3</v>
      </c>
      <c r="H30" s="138">
        <v>1.3874513508492048E-4</v>
      </c>
      <c r="I30" s="138">
        <v>3.3610124304296811E-3</v>
      </c>
      <c r="J30" s="138">
        <v>3.3610124304296811E-3</v>
      </c>
      <c r="K30" s="138">
        <v>3.3610124304296802E-3</v>
      </c>
      <c r="L30" s="138">
        <v>4.3137823600998169E-4</v>
      </c>
      <c r="M30" s="138">
        <v>1.3853480398554914</v>
      </c>
      <c r="N30" s="138">
        <v>0.30171394835665172</v>
      </c>
      <c r="O30" s="138">
        <v>4.364845874370667E-5</v>
      </c>
      <c r="P30" s="138">
        <v>2.1331125844539748E-5</v>
      </c>
      <c r="Q30" s="138">
        <v>7.3555606360481854E-7</v>
      </c>
      <c r="R30" s="138">
        <v>1.971649427446982E-4</v>
      </c>
      <c r="S30" s="138">
        <v>7.3744088872144727E-3</v>
      </c>
      <c r="T30" s="138">
        <v>3.0746194460705965E-4</v>
      </c>
      <c r="U30" s="138">
        <v>4.3459168883905631E-5</v>
      </c>
      <c r="V30" s="138">
        <v>4.3418259111179082E-3</v>
      </c>
      <c r="W30" s="138">
        <v>2.0329000000000002E-3</v>
      </c>
      <c r="X30" s="138">
        <v>3.0976370800000001E-5</v>
      </c>
      <c r="Y30" s="138">
        <v>5.6790013100000004E-5</v>
      </c>
      <c r="Z30" s="138">
        <v>1.9360231799999999E-5</v>
      </c>
      <c r="AA30" s="138">
        <v>6.6470129000000005E-5</v>
      </c>
      <c r="AB30" s="138">
        <v>1.735967447E-4</v>
      </c>
      <c r="AC30" s="138">
        <v>2.0327999999999998E-6</v>
      </c>
      <c r="AD30" s="138">
        <v>2.0327999999999998E-6</v>
      </c>
      <c r="AE30" s="55"/>
      <c r="AF30" s="147">
        <v>110.36975029714041</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5.7498755134509949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0.2839203004990965</v>
      </c>
      <c r="J32" s="138">
        <v>0.55817765334945035</v>
      </c>
      <c r="K32" s="138">
        <v>0.70177389521475331</v>
      </c>
      <c r="L32" s="138">
        <v>6.1582774840504804E-2</v>
      </c>
      <c r="M32" s="138" t="s">
        <v>428</v>
      </c>
      <c r="N32" s="138">
        <v>2.2509335540752908</v>
      </c>
      <c r="O32" s="138">
        <v>9.6849312472582702E-3</v>
      </c>
      <c r="P32" s="138">
        <v>0</v>
      </c>
      <c r="Q32" s="138">
        <v>2.5651262494584791E-2</v>
      </c>
      <c r="R32" s="138">
        <v>0.84198005254756514</v>
      </c>
      <c r="S32" s="138">
        <v>18.501787872622202</v>
      </c>
      <c r="T32" s="138">
        <v>0.12818400328044691</v>
      </c>
      <c r="U32" s="138">
        <v>1.4035477904295072E-2</v>
      </c>
      <c r="V32" s="138">
        <v>5.6651311863580123</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24169.491103778644</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0.12577181325754561</v>
      </c>
      <c r="J33" s="138">
        <v>0.23291076529175112</v>
      </c>
      <c r="K33" s="138">
        <v>0.46582153058350223</v>
      </c>
      <c r="L33" s="138">
        <v>4.9377082241851234E-3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24169.491103778644</v>
      </c>
      <c r="AL33" s="45" t="s">
        <v>413</v>
      </c>
    </row>
    <row r="34" spans="1:38" s="2" customFormat="1" ht="26.25" customHeight="1" thickBot="1" x14ac:dyDescent="0.25">
      <c r="A34" s="65" t="s">
        <v>70</v>
      </c>
      <c r="B34" s="65" t="s">
        <v>93</v>
      </c>
      <c r="C34" s="66" t="s">
        <v>94</v>
      </c>
      <c r="D34" s="67"/>
      <c r="E34" s="138">
        <v>2.1022815158546018</v>
      </c>
      <c r="F34" s="138">
        <v>0.18655742459396754</v>
      </c>
      <c r="G34" s="138">
        <v>0.24045566957999998</v>
      </c>
      <c r="H34" s="138">
        <v>2.8083913379737044E-4</v>
      </c>
      <c r="I34" s="138">
        <v>5.4964230471771083E-2</v>
      </c>
      <c r="J34" s="138">
        <v>5.7772621809744781E-2</v>
      </c>
      <c r="K34" s="138">
        <v>6.0982211910286153E-2</v>
      </c>
      <c r="L34" s="138">
        <v>3.9638437741685996E-2</v>
      </c>
      <c r="M34" s="138">
        <v>0.4292826759474091</v>
      </c>
      <c r="N34" s="138" t="s">
        <v>442</v>
      </c>
      <c r="O34" s="138">
        <v>4.0119876256767211E-4</v>
      </c>
      <c r="P34" s="138" t="s">
        <v>442</v>
      </c>
      <c r="Q34" s="138" t="s">
        <v>442</v>
      </c>
      <c r="R34" s="138">
        <v>2.0059938128383606E-3</v>
      </c>
      <c r="S34" s="138">
        <v>6.8203789636504253E-2</v>
      </c>
      <c r="T34" s="138">
        <v>2.8083913379737049E-3</v>
      </c>
      <c r="U34" s="138">
        <v>4.0119876256767211E-4</v>
      </c>
      <c r="V34" s="138">
        <v>4.011987625676721E-2</v>
      </c>
      <c r="W34" s="138">
        <v>1.7805005644636846E-2</v>
      </c>
      <c r="X34" s="138">
        <v>1.2035962877030161E-3</v>
      </c>
      <c r="Y34" s="138">
        <v>2.0059938128383606E-3</v>
      </c>
      <c r="Z34" s="138">
        <v>1.7211505456482285E-3</v>
      </c>
      <c r="AA34" s="138">
        <v>3.9566679210304096E-4</v>
      </c>
      <c r="AB34" s="138">
        <v>5.3264074382926452E-3</v>
      </c>
      <c r="AC34" s="138" t="s">
        <v>428</v>
      </c>
      <c r="AD34" s="138" t="s">
        <v>428</v>
      </c>
      <c r="AE34" s="55"/>
      <c r="AF34" s="147">
        <v>1737.5220000000002</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2.4009444656067918</v>
      </c>
      <c r="F36" s="138">
        <v>4.9069999999999996E-2</v>
      </c>
      <c r="G36" s="138">
        <v>1.2225935438841602</v>
      </c>
      <c r="H36" s="138" t="s">
        <v>442</v>
      </c>
      <c r="I36" s="138">
        <v>9.9874597519112915E-2</v>
      </c>
      <c r="J36" s="138">
        <v>0.11749123354902793</v>
      </c>
      <c r="K36" s="138">
        <v>0.11749123354902793</v>
      </c>
      <c r="L36" s="138">
        <v>1.5679719796673437E-2</v>
      </c>
      <c r="M36" s="138">
        <v>0.10779</v>
      </c>
      <c r="N36" s="138">
        <v>4.8199999999999996E-3</v>
      </c>
      <c r="O36" s="138">
        <v>5.0000000000000001E-4</v>
      </c>
      <c r="P36" s="138">
        <v>6.6E-4</v>
      </c>
      <c r="Q36" s="138">
        <v>1.4600000000000002E-2</v>
      </c>
      <c r="R36" s="138">
        <v>1.5519999999999997E-2</v>
      </c>
      <c r="S36" s="138">
        <v>3.329E-2</v>
      </c>
      <c r="T36" s="138">
        <v>0.68</v>
      </c>
      <c r="U36" s="138">
        <v>5.2100000000000002E-3</v>
      </c>
      <c r="V36" s="138">
        <v>3.4799999999999998E-2</v>
      </c>
      <c r="W36" s="138">
        <v>1.091E-2</v>
      </c>
      <c r="X36" s="138">
        <v>1.21E-4</v>
      </c>
      <c r="Y36" s="138">
        <v>6.4599999999999987E-4</v>
      </c>
      <c r="Z36" s="138">
        <v>5.0000000000000001E-4</v>
      </c>
      <c r="AA36" s="138">
        <v>1.9699999999999996E-4</v>
      </c>
      <c r="AB36" s="138">
        <v>1.4639999999999998E-3</v>
      </c>
      <c r="AC36" s="138">
        <v>3.5800000000000003E-3</v>
      </c>
      <c r="AD36" s="138">
        <v>1.2274E-2</v>
      </c>
      <c r="AE36" s="55"/>
      <c r="AF36" s="147">
        <v>1212.4177308000001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4.5223602569492788E-2</v>
      </c>
      <c r="F37" s="138">
        <v>1.5074534189830928E-3</v>
      </c>
      <c r="G37" s="138">
        <v>5.246092584344812E-5</v>
      </c>
      <c r="H37" s="138" t="s">
        <v>442</v>
      </c>
      <c r="I37" s="138">
        <v>1.8843167737288659E-4</v>
      </c>
      <c r="J37" s="138">
        <v>1.8843167737288659E-4</v>
      </c>
      <c r="K37" s="138">
        <v>1.8843167737288659E-4</v>
      </c>
      <c r="L37" s="138">
        <v>4.7107919343221652E-6</v>
      </c>
      <c r="M37" s="138">
        <v>4.5223602569492783E-3</v>
      </c>
      <c r="N37" s="138">
        <v>1.4132375802966496E-6</v>
      </c>
      <c r="O37" s="138">
        <v>2.3553959671610828E-7</v>
      </c>
      <c r="P37" s="138">
        <v>9.4215838686443311E-5</v>
      </c>
      <c r="Q37" s="138">
        <v>1.1305900642373195E-4</v>
      </c>
      <c r="R37" s="138">
        <v>7.1604037401696917E-7</v>
      </c>
      <c r="S37" s="138">
        <v>7.1604037401696917E-8</v>
      </c>
      <c r="T37" s="138">
        <v>4.8050077730086087E-7</v>
      </c>
      <c r="U37" s="138">
        <v>1.0363742255508763E-5</v>
      </c>
      <c r="V37" s="138">
        <v>1.4132375802966496E-6</v>
      </c>
      <c r="W37" s="138" t="s">
        <v>428</v>
      </c>
      <c r="X37" s="138" t="s">
        <v>442</v>
      </c>
      <c r="Y37" s="138" t="s">
        <v>442</v>
      </c>
      <c r="Z37" s="138" t="s">
        <v>442</v>
      </c>
      <c r="AA37" s="138" t="s">
        <v>442</v>
      </c>
      <c r="AB37" s="138" t="s">
        <v>442</v>
      </c>
      <c r="AC37" s="138" t="s">
        <v>442</v>
      </c>
      <c r="AD37" s="138" t="s">
        <v>442</v>
      </c>
      <c r="AE37" s="55"/>
      <c r="AF37" s="147" t="s">
        <v>430</v>
      </c>
      <c r="AG37" s="147" t="s">
        <v>428</v>
      </c>
      <c r="AH37" s="147">
        <v>942.15838686443306</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2.6812937145889468</v>
      </c>
      <c r="F39" s="138">
        <v>0.42695562825947303</v>
      </c>
      <c r="G39" s="138">
        <v>8.0158744677732017</v>
      </c>
      <c r="H39" s="138" t="s">
        <v>430</v>
      </c>
      <c r="I39" s="138">
        <v>0.40406700513353705</v>
      </c>
      <c r="J39" s="138">
        <v>0.51070442285270667</v>
      </c>
      <c r="K39" s="138">
        <v>0.63642048620982961</v>
      </c>
      <c r="L39" s="138">
        <v>0.19154668249396831</v>
      </c>
      <c r="M39" s="138">
        <v>1.5780489972112686</v>
      </c>
      <c r="N39" s="138">
        <v>0.40357919504514178</v>
      </c>
      <c r="O39" s="138">
        <v>7.1506342493345195E-3</v>
      </c>
      <c r="P39" s="138">
        <v>7.4483157167013533E-3</v>
      </c>
      <c r="Q39" s="138">
        <v>2.3376317948135581E-2</v>
      </c>
      <c r="R39" s="138">
        <v>0.26744311644858504</v>
      </c>
      <c r="S39" s="138">
        <v>0.15626406977971688</v>
      </c>
      <c r="T39" s="138">
        <v>5.2759740659702139</v>
      </c>
      <c r="U39" s="138">
        <v>3.5246513193054486E-3</v>
      </c>
      <c r="V39" s="138">
        <v>0.28591003807129212</v>
      </c>
      <c r="W39" s="138">
        <v>0.24170875534465885</v>
      </c>
      <c r="X39" s="138">
        <v>6.5425139543669769E-2</v>
      </c>
      <c r="Y39" s="138">
        <v>0.33879065557792953</v>
      </c>
      <c r="Z39" s="138">
        <v>4.8471462650143939E-2</v>
      </c>
      <c r="AA39" s="138">
        <v>4.1341656608623711E-2</v>
      </c>
      <c r="AB39" s="138">
        <v>0.494028914380367</v>
      </c>
      <c r="AC39" s="138">
        <v>4.8246094562006507E-3</v>
      </c>
      <c r="AD39" s="138">
        <v>0.10060854040750966</v>
      </c>
      <c r="AE39" s="55"/>
      <c r="AF39" s="147">
        <v>20964.225651177672</v>
      </c>
      <c r="AG39" s="147">
        <v>591.79944891600007</v>
      </c>
      <c r="AH39" s="147">
        <v>6766.7750514718518</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4.6179150282545933</v>
      </c>
      <c r="F41" s="138">
        <v>28.188945127888474</v>
      </c>
      <c r="G41" s="138">
        <v>22.110216916577492</v>
      </c>
      <c r="H41" s="138">
        <v>0.30228223726638564</v>
      </c>
      <c r="I41" s="138">
        <v>16.634364785613631</v>
      </c>
      <c r="J41" s="138">
        <v>16.66216478561363</v>
      </c>
      <c r="K41" s="138">
        <v>17.765451776086273</v>
      </c>
      <c r="L41" s="138">
        <v>1.5831611642372936</v>
      </c>
      <c r="M41" s="138">
        <v>233.63791200363337</v>
      </c>
      <c r="N41" s="138">
        <v>4.5929065698473774</v>
      </c>
      <c r="O41" s="138">
        <v>4.314283343207842E-2</v>
      </c>
      <c r="P41" s="138">
        <v>0.14970083680772889</v>
      </c>
      <c r="Q41" s="138">
        <v>7.0036114337532221E-2</v>
      </c>
      <c r="R41" s="138">
        <v>0.49079663758023667</v>
      </c>
      <c r="S41" s="138">
        <v>0.92151910920255198</v>
      </c>
      <c r="T41" s="138">
        <v>0.45838462242177652</v>
      </c>
      <c r="U41" s="138">
        <v>5.4670504052795961</v>
      </c>
      <c r="V41" s="138">
        <v>9.8289526920238934</v>
      </c>
      <c r="W41" s="138">
        <v>25.865243909388298</v>
      </c>
      <c r="X41" s="138">
        <v>5.4079521856525812</v>
      </c>
      <c r="Y41" s="138">
        <v>8.9464206023588222</v>
      </c>
      <c r="Z41" s="138">
        <v>4.8424643158023732</v>
      </c>
      <c r="AA41" s="138">
        <v>3.9276762685178555</v>
      </c>
      <c r="AB41" s="138">
        <v>23.124513372331634</v>
      </c>
      <c r="AC41" s="138">
        <v>3.5191997134479805E-2</v>
      </c>
      <c r="AD41" s="138">
        <v>7.7438568078412384</v>
      </c>
      <c r="AE41" s="55"/>
      <c r="AF41" s="147">
        <v>19195.364349031704</v>
      </c>
      <c r="AG41" s="147">
        <v>45551.608281419045</v>
      </c>
      <c r="AH41" s="147">
        <v>9075.9240000000009</v>
      </c>
      <c r="AI41" s="147">
        <v>1390.0000000000002</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9.5278170240000015E-2</v>
      </c>
      <c r="F43" s="138">
        <v>9.5278170239999991E-3</v>
      </c>
      <c r="G43" s="138">
        <v>0.13185545979513599</v>
      </c>
      <c r="H43" s="138" t="s">
        <v>442</v>
      </c>
      <c r="I43" s="138">
        <v>1.5720898089600002E-2</v>
      </c>
      <c r="J43" s="138">
        <v>0</v>
      </c>
      <c r="K43" s="138">
        <v>1.5720898089600002E-2</v>
      </c>
      <c r="L43" s="138">
        <v>2.0484806601600004E-2</v>
      </c>
      <c r="M43" s="138">
        <v>3.8111268095999996E-2</v>
      </c>
      <c r="N43" s="138">
        <v>1.52445072384E-2</v>
      </c>
      <c r="O43" s="138">
        <v>2.8583451072000004E-4</v>
      </c>
      <c r="P43" s="138">
        <v>9.5278170240000013E-5</v>
      </c>
      <c r="Q43" s="138">
        <v>9.5278170240000002E-4</v>
      </c>
      <c r="R43" s="138">
        <v>1.2195605790720002E-2</v>
      </c>
      <c r="S43" s="138">
        <v>6.8600282572800009E-3</v>
      </c>
      <c r="T43" s="138">
        <v>0.247723242624</v>
      </c>
      <c r="U43" s="138">
        <v>9.5278170240000013E-5</v>
      </c>
      <c r="V43" s="138">
        <v>7.6222536192000001E-3</v>
      </c>
      <c r="W43" s="138">
        <v>5.7166902144000003E-3</v>
      </c>
      <c r="X43" s="138">
        <v>1.8102852345599999E-3</v>
      </c>
      <c r="Y43" s="138">
        <v>1.4291725536000001E-2</v>
      </c>
      <c r="Z43" s="138">
        <v>1.6197288940800001E-3</v>
      </c>
      <c r="AA43" s="138">
        <v>1.4291725536000001E-3</v>
      </c>
      <c r="AB43" s="138">
        <v>1.9150912218240002E-2</v>
      </c>
      <c r="AC43" s="138">
        <v>2.09611974528E-4</v>
      </c>
      <c r="AD43" s="138">
        <v>1.2386162131200004E-7</v>
      </c>
      <c r="AE43" s="55"/>
      <c r="AF43" s="147">
        <v>952.78170240000009</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7.5207449592000009</v>
      </c>
      <c r="F44" s="138">
        <v>1.2586863563999999</v>
      </c>
      <c r="G44" s="138">
        <v>1.1866991381562242</v>
      </c>
      <c r="H44" s="138">
        <v>1.4311439999999996E-3</v>
      </c>
      <c r="I44" s="138">
        <v>0.80606378160000003</v>
      </c>
      <c r="J44" s="138">
        <v>0</v>
      </c>
      <c r="K44" s="138">
        <v>0.80606378160000003</v>
      </c>
      <c r="L44" s="138">
        <v>0.80606378160000003</v>
      </c>
      <c r="M44" s="138">
        <v>3.4450480152000007</v>
      </c>
      <c r="N44" s="138" t="s">
        <v>442</v>
      </c>
      <c r="O44" s="138">
        <v>1.98E-3</v>
      </c>
      <c r="P44" s="138" t="s">
        <v>442</v>
      </c>
      <c r="Q44" s="138" t="s">
        <v>442</v>
      </c>
      <c r="R44" s="138">
        <v>9.9000000000000008E-3</v>
      </c>
      <c r="S44" s="138">
        <v>0.33659999999999995</v>
      </c>
      <c r="T44" s="138">
        <v>1.3860000000000001E-2</v>
      </c>
      <c r="U44" s="138">
        <v>1.98E-3</v>
      </c>
      <c r="V44" s="138">
        <v>0.19800000000000001</v>
      </c>
      <c r="W44" s="138" t="s">
        <v>442</v>
      </c>
      <c r="X44" s="138">
        <v>5.94E-3</v>
      </c>
      <c r="Y44" s="138">
        <v>9.9000000000000008E-3</v>
      </c>
      <c r="Z44" s="138" t="s">
        <v>442</v>
      </c>
      <c r="AA44" s="138" t="s">
        <v>442</v>
      </c>
      <c r="AB44" s="138">
        <v>1.584E-2</v>
      </c>
      <c r="AC44" s="138" t="s">
        <v>429</v>
      </c>
      <c r="AD44" s="138" t="s">
        <v>429</v>
      </c>
      <c r="AE44" s="55"/>
      <c r="AF44" s="147">
        <v>8575.0353216000003</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2.5466236088448957</v>
      </c>
      <c r="F45" s="138">
        <v>6.1725641488622821E-2</v>
      </c>
      <c r="G45" s="138">
        <v>0.21139903479563857</v>
      </c>
      <c r="H45" s="138" t="s">
        <v>442</v>
      </c>
      <c r="I45" s="138">
        <v>3.7740820795900812E-2</v>
      </c>
      <c r="J45" s="138">
        <v>3.7740820795900812E-2</v>
      </c>
      <c r="K45" s="138">
        <v>3.7740820795900812E-2</v>
      </c>
      <c r="L45" s="138">
        <v>1.1699654446729251E-2</v>
      </c>
      <c r="M45" s="138">
        <v>0.13544369332360662</v>
      </c>
      <c r="N45" s="138">
        <v>4.5853333677262674E-3</v>
      </c>
      <c r="O45" s="138">
        <v>3.5271795136355901E-4</v>
      </c>
      <c r="P45" s="138">
        <v>1.0581538540906769E-3</v>
      </c>
      <c r="Q45" s="138">
        <v>1.410871805454236E-3</v>
      </c>
      <c r="R45" s="138">
        <v>1.7635897568177949E-3</v>
      </c>
      <c r="S45" s="138">
        <v>3.103917971999319E-2</v>
      </c>
      <c r="T45" s="138">
        <v>3.52717951363559E-2</v>
      </c>
      <c r="U45" s="138">
        <v>3.5271795136355899E-3</v>
      </c>
      <c r="V45" s="138">
        <v>4.2326154163627075E-2</v>
      </c>
      <c r="W45" s="138">
        <v>4.5853333677262674E-3</v>
      </c>
      <c r="X45" s="138">
        <v>7.0543590272711804E-5</v>
      </c>
      <c r="Y45" s="138">
        <v>3.5271795136355901E-4</v>
      </c>
      <c r="Z45" s="138">
        <v>3.5271795136355901E-4</v>
      </c>
      <c r="AA45" s="138">
        <v>3.5271795136355902E-5</v>
      </c>
      <c r="AB45" s="138">
        <v>8.1125128813618562E-4</v>
      </c>
      <c r="AC45" s="138">
        <v>2.8217436109084721E-3</v>
      </c>
      <c r="AD45" s="138">
        <v>1.3403282151815243E-3</v>
      </c>
      <c r="AE45" s="55"/>
      <c r="AF45" s="147">
        <v>1527.5600462146006</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8.0015305731996644E-4</v>
      </c>
      <c r="G48" s="138" t="s">
        <v>442</v>
      </c>
      <c r="H48" s="138" t="s">
        <v>428</v>
      </c>
      <c r="I48" s="138">
        <v>1.3409641272679273E-2</v>
      </c>
      <c r="J48" s="138">
        <v>0.13408841119621956</v>
      </c>
      <c r="K48" s="138">
        <v>0.33520502492940252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1.0001913216499581E-3</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1.6426887983286873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1.8641916191999999</v>
      </c>
      <c r="AL52" s="45" t="s">
        <v>132</v>
      </c>
    </row>
    <row r="53" spans="1:38" s="2" customFormat="1" ht="26.25" customHeight="1" thickBot="1" x14ac:dyDescent="0.25">
      <c r="A53" s="65" t="s">
        <v>119</v>
      </c>
      <c r="B53" s="69" t="s">
        <v>133</v>
      </c>
      <c r="C53" s="71" t="s">
        <v>134</v>
      </c>
      <c r="D53" s="68"/>
      <c r="E53" s="138" t="s">
        <v>428</v>
      </c>
      <c r="F53" s="138">
        <v>1.9183824969133931</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0.95298105883007544</v>
      </c>
      <c r="AL53" s="45" t="s">
        <v>135</v>
      </c>
    </row>
    <row r="54" spans="1:38" s="2" customFormat="1" ht="37.5" customHeight="1" thickBot="1" x14ac:dyDescent="0.25">
      <c r="A54" s="65" t="s">
        <v>119</v>
      </c>
      <c r="B54" s="69" t="s">
        <v>136</v>
      </c>
      <c r="C54" s="71" t="s">
        <v>137</v>
      </c>
      <c r="D54" s="68"/>
      <c r="E54" s="138" t="s">
        <v>428</v>
      </c>
      <c r="F54" s="138">
        <v>7.0695171168690743E-3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81843.504847984077</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0.17259795057263408</v>
      </c>
      <c r="J57" s="138">
        <v>0.31067631103074139</v>
      </c>
      <c r="K57" s="138">
        <v>0.34519590114526816</v>
      </c>
      <c r="L57" s="138">
        <v>5.1779385171790236E-3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1327.6765428664162</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7.290375E-3</v>
      </c>
      <c r="J58" s="138">
        <v>4.86025E-2</v>
      </c>
      <c r="K58" s="138">
        <v>9.7205E-2</v>
      </c>
      <c r="L58" s="138">
        <v>3.3535725000000007E-5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243.01249999999999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0.45572034080745594</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63.812102825322071</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2.9681500044978153E-2</v>
      </c>
      <c r="J61" s="138">
        <v>0.29681500044978149</v>
      </c>
      <c r="K61" s="138">
        <v>0.98956430543137497</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4762937.898354766</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0.14407129000000002</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0.96</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0.2656</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7.0699400000000003E-3</v>
      </c>
      <c r="J71" s="138">
        <v>5.6559520000000002E-2</v>
      </c>
      <c r="K71" s="138">
        <v>0.1767485</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5.8680000000000001E-5</v>
      </c>
      <c r="K72" s="138" t="s">
        <v>429</v>
      </c>
      <c r="L72" s="138" t="s">
        <v>429</v>
      </c>
      <c r="M72" s="138" t="s">
        <v>429</v>
      </c>
      <c r="N72" s="138">
        <v>1.7531555555555558</v>
      </c>
      <c r="O72" s="138">
        <v>0.215975</v>
      </c>
      <c r="P72" s="138">
        <v>3.2600000000000004E-2</v>
      </c>
      <c r="Q72" s="138">
        <v>0.13040000000000002</v>
      </c>
      <c r="R72" s="138">
        <v>1.4280611111111112</v>
      </c>
      <c r="S72" s="138">
        <v>2.2820000000000003E-2</v>
      </c>
      <c r="T72" s="138">
        <v>2.6940277777777784</v>
      </c>
      <c r="U72" s="138">
        <v>6.5200000000000006E-3</v>
      </c>
      <c r="V72" s="138">
        <v>27.746222222222222</v>
      </c>
      <c r="W72" s="138">
        <v>0.99035057508340085</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8.0810400999999992</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3574.1</v>
      </c>
      <c r="AL82" s="45" t="s">
        <v>219</v>
      </c>
    </row>
    <row r="83" spans="1:38" s="2" customFormat="1" ht="26.25" customHeight="1" thickBot="1" x14ac:dyDescent="0.25">
      <c r="A83" s="65" t="s">
        <v>53</v>
      </c>
      <c r="B83" s="76" t="s">
        <v>211</v>
      </c>
      <c r="C83" s="77" t="s">
        <v>212</v>
      </c>
      <c r="D83" s="67"/>
      <c r="E83" s="138" t="s">
        <v>442</v>
      </c>
      <c r="F83" s="138">
        <v>3.5200000000000002E-2</v>
      </c>
      <c r="G83" s="138" t="s">
        <v>442</v>
      </c>
      <c r="H83" s="138" t="s">
        <v>428</v>
      </c>
      <c r="I83" s="138">
        <v>0.22</v>
      </c>
      <c r="J83" s="138">
        <v>4.4000000000000004</v>
      </c>
      <c r="K83" s="138">
        <v>33</v>
      </c>
      <c r="L83" s="138">
        <v>1.2540000000000001E-2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7.0063322086908135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1.4851747921761498</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3.2286408525568477</v>
      </c>
      <c r="AL86" s="45" t="s">
        <v>219</v>
      </c>
    </row>
    <row r="87" spans="1:38" s="2" customFormat="1" ht="26.25" customHeight="1" thickBot="1" x14ac:dyDescent="0.25">
      <c r="A87" s="65" t="s">
        <v>208</v>
      </c>
      <c r="B87" s="71" t="s">
        <v>220</v>
      </c>
      <c r="C87" s="75" t="s">
        <v>221</v>
      </c>
      <c r="D87" s="67"/>
      <c r="E87" s="138" t="s">
        <v>428</v>
      </c>
      <c r="F87" s="138">
        <v>0.28185454946935334</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0.45035914744315209</v>
      </c>
      <c r="AL87" s="45" t="s">
        <v>219</v>
      </c>
    </row>
    <row r="88" spans="1:38" s="2" customFormat="1" ht="26.25" customHeight="1" thickBot="1" x14ac:dyDescent="0.25">
      <c r="A88" s="65" t="s">
        <v>208</v>
      </c>
      <c r="B88" s="71" t="s">
        <v>222</v>
      </c>
      <c r="C88" s="75" t="s">
        <v>223</v>
      </c>
      <c r="D88" s="67"/>
      <c r="E88" s="138" t="s">
        <v>442</v>
      </c>
      <c r="F88" s="138">
        <v>3.0231237200000001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1.3026634320422534</v>
      </c>
      <c r="G90" s="138" t="s">
        <v>428</v>
      </c>
      <c r="H90" s="138" t="s">
        <v>428</v>
      </c>
      <c r="I90" s="138">
        <v>5.4000000000000003E-3</v>
      </c>
      <c r="J90" s="138">
        <v>8.0999999999999996E-3</v>
      </c>
      <c r="K90" s="138">
        <v>9.9000000000000008E-3</v>
      </c>
      <c r="L90" s="138" t="s">
        <v>428</v>
      </c>
      <c r="M90" s="138" t="s">
        <v>428</v>
      </c>
      <c r="N90" s="138">
        <v>1.1845951680202633E-4</v>
      </c>
      <c r="O90" s="138">
        <v>1.6270343271603614E-2</v>
      </c>
      <c r="P90" s="138" t="s">
        <v>430</v>
      </c>
      <c r="Q90" s="138" t="s">
        <v>430</v>
      </c>
      <c r="R90" s="138">
        <v>6.8506708512015221E-2</v>
      </c>
      <c r="S90" s="138">
        <v>2.7759489178306147</v>
      </c>
      <c r="T90" s="138">
        <v>0.11378536116917524</v>
      </c>
      <c r="U90" s="138">
        <v>1.6198982116903606E-2</v>
      </c>
      <c r="V90" s="138">
        <v>1.6063395922973569</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9</v>
      </c>
      <c r="AL90" s="148" t="s">
        <v>439</v>
      </c>
    </row>
    <row r="91" spans="1:38" s="2" customFormat="1" ht="26.25" customHeight="1" thickBot="1" x14ac:dyDescent="0.25">
      <c r="A91" s="65" t="s">
        <v>208</v>
      </c>
      <c r="B91" s="69" t="s">
        <v>404</v>
      </c>
      <c r="C91" s="71" t="s">
        <v>228</v>
      </c>
      <c r="D91" s="67"/>
      <c r="E91" s="138">
        <v>1.2430583555270392E-2</v>
      </c>
      <c r="F91" s="138">
        <v>3.3392552226000002E-2</v>
      </c>
      <c r="G91" s="138">
        <v>1.3782565967916747E-4</v>
      </c>
      <c r="H91" s="138">
        <v>2.8632043747500002E-2</v>
      </c>
      <c r="I91" s="138">
        <v>0.18865118534593905</v>
      </c>
      <c r="J91" s="138">
        <v>0.19084087910468292</v>
      </c>
      <c r="K91" s="138">
        <v>0.19129314807402747</v>
      </c>
      <c r="L91" s="138">
        <v>7.4512306619999996E-2</v>
      </c>
      <c r="M91" s="138">
        <v>0.38047705860993575</v>
      </c>
      <c r="N91" s="138">
        <v>3.5779906353797117E-2</v>
      </c>
      <c r="O91" s="138">
        <v>3.732369701076993E-2</v>
      </c>
      <c r="P91" s="138">
        <v>2.6013452323551475E-6</v>
      </c>
      <c r="Q91" s="138">
        <v>6.069805542162012E-5</v>
      </c>
      <c r="R91" s="138">
        <v>7.1194711622351409E-4</v>
      </c>
      <c r="S91" s="138">
        <v>5.7519263540976945E-2</v>
      </c>
      <c r="T91" s="138">
        <v>1.9997205724660606E-2</v>
      </c>
      <c r="U91" s="138" t="s">
        <v>442</v>
      </c>
      <c r="V91" s="138">
        <v>3.0493861925391903E-2</v>
      </c>
      <c r="W91" s="138">
        <v>6.8992876500000022E-4</v>
      </c>
      <c r="X91" s="138">
        <v>7.6582092915000006E-4</v>
      </c>
      <c r="Y91" s="138">
        <v>3.1046794425000006E-4</v>
      </c>
      <c r="Z91" s="138">
        <v>3.1046794425000006E-4</v>
      </c>
      <c r="AA91" s="138">
        <v>3.1046794425000006E-4</v>
      </c>
      <c r="AB91" s="138">
        <v>1.6972247619000003E-3</v>
      </c>
      <c r="AC91" s="138" t="s">
        <v>442</v>
      </c>
      <c r="AD91" s="138" t="s">
        <v>442</v>
      </c>
      <c r="AE91" s="55"/>
      <c r="AF91" s="147" t="s">
        <v>428</v>
      </c>
      <c r="AG91" s="147" t="s">
        <v>428</v>
      </c>
      <c r="AH91" s="147" t="s">
        <v>428</v>
      </c>
      <c r="AI91" s="147" t="s">
        <v>428</v>
      </c>
      <c r="AJ91" s="147" t="s">
        <v>428</v>
      </c>
      <c r="AK91" s="147">
        <v>6899.2876500000002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10.040986330132064</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10.019862528493057</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5.1901037959974118E-2</v>
      </c>
      <c r="F99" s="138">
        <v>9.7281291321416266</v>
      </c>
      <c r="G99" s="138" t="s">
        <v>428</v>
      </c>
      <c r="H99" s="138">
        <v>13.248133232887623</v>
      </c>
      <c r="I99" s="138">
        <v>0.21885581607947027</v>
      </c>
      <c r="J99" s="138">
        <v>0.33605425147245044</v>
      </c>
      <c r="K99" s="138">
        <v>0.64452701016218483</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1255.9000000000001</v>
      </c>
      <c r="AL99" s="45" t="s">
        <v>245</v>
      </c>
    </row>
    <row r="100" spans="1:38" s="2" customFormat="1" ht="26.25" customHeight="1" thickBot="1" x14ac:dyDescent="0.25">
      <c r="A100" s="65" t="s">
        <v>243</v>
      </c>
      <c r="B100" s="65" t="s">
        <v>246</v>
      </c>
      <c r="C100" s="66" t="s">
        <v>408</v>
      </c>
      <c r="D100" s="79"/>
      <c r="E100" s="138">
        <v>0.71381237570782441</v>
      </c>
      <c r="F100" s="138">
        <v>30.007258609198725</v>
      </c>
      <c r="G100" s="138" t="s">
        <v>428</v>
      </c>
      <c r="H100" s="138">
        <v>34.941793623285413</v>
      </c>
      <c r="I100" s="138">
        <v>0.39841323784119326</v>
      </c>
      <c r="J100" s="138">
        <v>0.60562190171024965</v>
      </c>
      <c r="K100" s="138">
        <v>0.98064284885601283</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5703.4</v>
      </c>
      <c r="AL100" s="45" t="s">
        <v>245</v>
      </c>
    </row>
    <row r="101" spans="1:38" s="2" customFormat="1" ht="26.25" customHeight="1" thickBot="1" x14ac:dyDescent="0.25">
      <c r="A101" s="65" t="s">
        <v>243</v>
      </c>
      <c r="B101" s="65" t="s">
        <v>247</v>
      </c>
      <c r="C101" s="66" t="s">
        <v>248</v>
      </c>
      <c r="D101" s="79"/>
      <c r="E101" s="138">
        <v>7.9914969543356501E-2</v>
      </c>
      <c r="F101" s="138">
        <v>0.34864274385569138</v>
      </c>
      <c r="G101" s="138" t="s">
        <v>428</v>
      </c>
      <c r="H101" s="138">
        <v>1.595913364394369</v>
      </c>
      <c r="I101" s="138">
        <v>1.3768699684778358E-2</v>
      </c>
      <c r="J101" s="138">
        <v>4.5355716608681644E-2</v>
      </c>
      <c r="K101" s="138">
        <v>0.11338929152170413</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8977.2209999999995</v>
      </c>
      <c r="AL101" s="45" t="s">
        <v>245</v>
      </c>
    </row>
    <row r="102" spans="1:38" s="2" customFormat="1" ht="26.25" customHeight="1" thickBot="1" x14ac:dyDescent="0.25">
      <c r="A102" s="65" t="s">
        <v>243</v>
      </c>
      <c r="B102" s="65" t="s">
        <v>249</v>
      </c>
      <c r="C102" s="66" t="s">
        <v>386</v>
      </c>
      <c r="D102" s="79"/>
      <c r="E102" s="138">
        <v>2.2893601099714285E-3</v>
      </c>
      <c r="F102" s="138">
        <v>1.1568748657100858</v>
      </c>
      <c r="G102" s="138" t="s">
        <v>428</v>
      </c>
      <c r="H102" s="138">
        <v>4.5459025881378032</v>
      </c>
      <c r="I102" s="138">
        <v>7.8723000000000005E-3</v>
      </c>
      <c r="J102" s="138">
        <v>0.17663900000000002</v>
      </c>
      <c r="K102" s="138">
        <v>1.1930295000000002</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1504.4500000000003</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2.096793731085185E-3</v>
      </c>
      <c r="F104" s="138">
        <v>2.795686330399868E-3</v>
      </c>
      <c r="G104" s="138" t="s">
        <v>428</v>
      </c>
      <c r="H104" s="138">
        <v>2.8695015326476472E-2</v>
      </c>
      <c r="I104" s="138">
        <v>3.2410983452054801E-5</v>
      </c>
      <c r="J104" s="138">
        <v>1.0676559254794523E-4</v>
      </c>
      <c r="K104" s="138">
        <v>2.6691398136986306E-4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17.600000000000001</v>
      </c>
      <c r="AL104" s="45" t="s">
        <v>245</v>
      </c>
    </row>
    <row r="105" spans="1:38" s="2" customFormat="1" ht="26.25" customHeight="1" thickBot="1" x14ac:dyDescent="0.25">
      <c r="A105" s="65" t="s">
        <v>243</v>
      </c>
      <c r="B105" s="65" t="s">
        <v>254</v>
      </c>
      <c r="C105" s="66" t="s">
        <v>255</v>
      </c>
      <c r="D105" s="79"/>
      <c r="E105" s="138">
        <v>2.4134542813124386E-2</v>
      </c>
      <c r="F105" s="138">
        <v>0.12203604744312822</v>
      </c>
      <c r="G105" s="138" t="s">
        <v>428</v>
      </c>
      <c r="H105" s="138">
        <v>0.56544159959909823</v>
      </c>
      <c r="I105" s="138">
        <v>4.5705205479452055E-3</v>
      </c>
      <c r="J105" s="138">
        <v>7.1822465753424653E-3</v>
      </c>
      <c r="K105" s="138">
        <v>1.5670356164383562E-2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66.2</v>
      </c>
      <c r="AL105" s="45" t="s">
        <v>245</v>
      </c>
    </row>
    <row r="106" spans="1:38" s="2" customFormat="1" ht="26.25" customHeight="1" thickBot="1" x14ac:dyDescent="0.25">
      <c r="A106" s="65" t="s">
        <v>243</v>
      </c>
      <c r="B106" s="65" t="s">
        <v>256</v>
      </c>
      <c r="C106" s="66" t="s">
        <v>257</v>
      </c>
      <c r="D106" s="79"/>
      <c r="E106" s="138">
        <v>2.1128496351780815E-3</v>
      </c>
      <c r="F106" s="138">
        <v>8.544490486973623E-3</v>
      </c>
      <c r="G106" s="138" t="s">
        <v>428</v>
      </c>
      <c r="H106" s="138">
        <v>4.9501375960508784E-2</v>
      </c>
      <c r="I106" s="138">
        <v>4.1917808219178081E-4</v>
      </c>
      <c r="J106" s="138">
        <v>6.7068493150684936E-4</v>
      </c>
      <c r="K106" s="138">
        <v>1.4252054794520548E-3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8.5</v>
      </c>
      <c r="AL106" s="45" t="s">
        <v>245</v>
      </c>
    </row>
    <row r="107" spans="1:38" s="2" customFormat="1" ht="26.25" customHeight="1" thickBot="1" x14ac:dyDescent="0.25">
      <c r="A107" s="65" t="s">
        <v>243</v>
      </c>
      <c r="B107" s="65" t="s">
        <v>258</v>
      </c>
      <c r="C107" s="66" t="s">
        <v>379</v>
      </c>
      <c r="D107" s="79"/>
      <c r="E107" s="138">
        <v>2.6812125498240004E-2</v>
      </c>
      <c r="F107" s="138">
        <v>0.30219750000000001</v>
      </c>
      <c r="G107" s="138" t="s">
        <v>428</v>
      </c>
      <c r="H107" s="138">
        <v>0.32699135661984008</v>
      </c>
      <c r="I107" s="138">
        <v>5.4945000000000003E-3</v>
      </c>
      <c r="J107" s="138">
        <v>7.3260000000000006E-2</v>
      </c>
      <c r="K107" s="138">
        <v>0.34798499999999999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1831.5</v>
      </c>
      <c r="AL107" s="45" t="s">
        <v>245</v>
      </c>
    </row>
    <row r="108" spans="1:38" s="2" customFormat="1" ht="26.25" customHeight="1" thickBot="1" x14ac:dyDescent="0.25">
      <c r="A108" s="65" t="s">
        <v>243</v>
      </c>
      <c r="B108" s="65" t="s">
        <v>259</v>
      </c>
      <c r="C108" s="66" t="s">
        <v>380</v>
      </c>
      <c r="D108" s="79"/>
      <c r="E108" s="138">
        <v>6.1354079653398536E-2</v>
      </c>
      <c r="F108" s="138">
        <v>1.0284271723636362</v>
      </c>
      <c r="G108" s="138" t="s">
        <v>428</v>
      </c>
      <c r="H108" s="138">
        <v>1.2829654685915672</v>
      </c>
      <c r="I108" s="138">
        <v>1.9044947636363635E-2</v>
      </c>
      <c r="J108" s="138">
        <v>0.19044947636363638</v>
      </c>
      <c r="K108" s="138">
        <v>0.38089895272727275</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9522.4738181818175</v>
      </c>
      <c r="AL108" s="45" t="s">
        <v>245</v>
      </c>
    </row>
    <row r="109" spans="1:38" s="2" customFormat="1" ht="26.25" customHeight="1" thickBot="1" x14ac:dyDescent="0.25">
      <c r="A109" s="65" t="s">
        <v>243</v>
      </c>
      <c r="B109" s="65" t="s">
        <v>260</v>
      </c>
      <c r="C109" s="66" t="s">
        <v>381</v>
      </c>
      <c r="D109" s="79"/>
      <c r="E109" s="138">
        <v>3.119404674048001E-2</v>
      </c>
      <c r="F109" s="138">
        <v>0.66427539960000004</v>
      </c>
      <c r="G109" s="138" t="s">
        <v>428</v>
      </c>
      <c r="H109" s="138">
        <v>0.8974287293030403</v>
      </c>
      <c r="I109" s="138">
        <v>2.7168728000000003E-2</v>
      </c>
      <c r="J109" s="138">
        <v>0.149428004</v>
      </c>
      <c r="K109" s="138">
        <v>0.149428004</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1358.4364</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1.0530099828506065E-2</v>
      </c>
      <c r="F111" s="138">
        <v>0.25754300000000002</v>
      </c>
      <c r="G111" s="138" t="s">
        <v>428</v>
      </c>
      <c r="H111" s="138">
        <v>0.18625142227927977</v>
      </c>
      <c r="I111" s="138">
        <v>5.5579999999999996E-4</v>
      </c>
      <c r="J111" s="138">
        <v>1.0719E-3</v>
      </c>
      <c r="K111" s="138">
        <v>2.382E-3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147.53333333333333</v>
      </c>
      <c r="AL111" s="45" t="s">
        <v>245</v>
      </c>
    </row>
    <row r="112" spans="1:38" s="2" customFormat="1" ht="26.25" customHeight="1" thickBot="1" x14ac:dyDescent="0.25">
      <c r="A112" s="65" t="s">
        <v>263</v>
      </c>
      <c r="B112" s="65" t="s">
        <v>264</v>
      </c>
      <c r="C112" s="66" t="s">
        <v>265</v>
      </c>
      <c r="D112" s="67"/>
      <c r="E112" s="138">
        <v>14.543087303899132</v>
      </c>
      <c r="F112" s="138" t="s">
        <v>428</v>
      </c>
      <c r="G112" s="138" t="s">
        <v>428</v>
      </c>
      <c r="H112" s="138">
        <v>20.051108583106593</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377985000</v>
      </c>
      <c r="AL112" s="45" t="s">
        <v>418</v>
      </c>
    </row>
    <row r="113" spans="1:38" s="2" customFormat="1" ht="26.25" customHeight="1" thickBot="1" x14ac:dyDescent="0.25">
      <c r="A113" s="65" t="s">
        <v>263</v>
      </c>
      <c r="B113" s="80" t="s">
        <v>266</v>
      </c>
      <c r="C113" s="81" t="s">
        <v>267</v>
      </c>
      <c r="D113" s="67"/>
      <c r="E113" s="138">
        <v>6.6641790035639028</v>
      </c>
      <c r="F113" s="138" t="s">
        <v>429</v>
      </c>
      <c r="G113" s="138" t="s">
        <v>428</v>
      </c>
      <c r="H113" s="138">
        <v>39.688729233175586</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173206.66843461402</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11.689505860458265</v>
      </c>
      <c r="F116" s="138" t="s">
        <v>429</v>
      </c>
      <c r="G116" s="138" t="s">
        <v>428</v>
      </c>
      <c r="H116" s="138">
        <v>12.609317502352745</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303818.42454323231</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4.761845E-2</v>
      </c>
      <c r="J119" s="138">
        <v>1.1736065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1767.4849999999999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6.5039999999999994E-3</v>
      </c>
      <c r="J120" s="138">
        <v>4.0649999999999999E-2</v>
      </c>
      <c r="K120" s="138">
        <v>0.16259999999999999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1626</v>
      </c>
      <c r="AL120" s="148" t="s">
        <v>434</v>
      </c>
    </row>
    <row r="121" spans="1:38" s="2" customFormat="1" ht="26.25" customHeight="1" thickBot="1" x14ac:dyDescent="0.25">
      <c r="A121" s="65" t="s">
        <v>263</v>
      </c>
      <c r="B121" s="65" t="s">
        <v>279</v>
      </c>
      <c r="C121" s="71" t="s">
        <v>280</v>
      </c>
      <c r="D121" s="68"/>
      <c r="E121" s="138" t="s">
        <v>442</v>
      </c>
      <c r="F121" s="138">
        <v>4.5525592913905601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7.3288125245293729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0.60906913273185959</v>
      </c>
      <c r="G125" s="138" t="s">
        <v>428</v>
      </c>
      <c r="H125" s="138" t="s">
        <v>428</v>
      </c>
      <c r="I125" s="138">
        <v>6.319030037625891E-5</v>
      </c>
      <c r="J125" s="138">
        <v>4.1935381158790004E-4</v>
      </c>
      <c r="K125" s="138">
        <v>8.8657906285478417E-4</v>
      </c>
      <c r="L125" s="138" t="s">
        <v>442</v>
      </c>
      <c r="M125" s="138" t="s">
        <v>428</v>
      </c>
      <c r="N125" s="138" t="s">
        <v>428</v>
      </c>
      <c r="O125" s="138" t="s">
        <v>428</v>
      </c>
      <c r="P125" s="138">
        <v>2.2624853463772195E-2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1868.1537435701082</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0.5577843460982812</v>
      </c>
      <c r="R129" s="138">
        <v>0.53877263536167197</v>
      </c>
      <c r="S129" s="138">
        <v>0.29725386778575003</v>
      </c>
      <c r="T129" s="138">
        <v>3.7917599999999999E-3</v>
      </c>
      <c r="U129" s="138" t="s">
        <v>430</v>
      </c>
      <c r="V129" s="138" t="s">
        <v>442</v>
      </c>
      <c r="W129" s="138">
        <v>3.434975656666666E-2</v>
      </c>
      <c r="X129" s="138">
        <v>1.3294094853383455E-5</v>
      </c>
      <c r="Y129" s="138">
        <v>5.7607744364661644E-5</v>
      </c>
      <c r="Z129" s="138">
        <v>5.7607744364661644E-5</v>
      </c>
      <c r="AA129" s="138" t="s">
        <v>442</v>
      </c>
      <c r="AB129" s="138">
        <v>1.2850958358270675E-4</v>
      </c>
      <c r="AC129" s="138">
        <v>4.4313649511278176E-2</v>
      </c>
      <c r="AD129" s="138">
        <v>8.0764487999999995E-2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1.0886049543676662E-5</v>
      </c>
      <c r="Y131" s="138">
        <v>4.8987222946544978E-5</v>
      </c>
      <c r="Z131" s="138">
        <v>4.8987222946544978E-5</v>
      </c>
      <c r="AA131" s="138" t="s">
        <v>442</v>
      </c>
      <c r="AB131" s="138">
        <v>1.0886049543676662E-4</v>
      </c>
      <c r="AC131" s="138">
        <v>7.7757496740547575E-3</v>
      </c>
      <c r="AD131" s="138">
        <v>1.1927999999999998E-2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1.0248119281125001</v>
      </c>
      <c r="X135" s="138">
        <v>3.0573555855356252E-4</v>
      </c>
      <c r="Y135" s="138">
        <v>1.3834961029518752E-3</v>
      </c>
      <c r="Z135" s="138">
        <v>1.3834961029518752E-3</v>
      </c>
      <c r="AA135" s="138" t="s">
        <v>442</v>
      </c>
      <c r="AB135" s="138">
        <v>3.0727277644573129E-3</v>
      </c>
      <c r="AC135" s="138" t="s">
        <v>442</v>
      </c>
      <c r="AD135" s="138">
        <v>1.7421802777912501</v>
      </c>
      <c r="AE135" s="55"/>
      <c r="AF135" s="147" t="s">
        <v>428</v>
      </c>
      <c r="AG135" s="147" t="s">
        <v>428</v>
      </c>
      <c r="AH135" s="147" t="s">
        <v>428</v>
      </c>
      <c r="AI135" s="147" t="s">
        <v>428</v>
      </c>
      <c r="AJ135" s="147" t="s">
        <v>428</v>
      </c>
      <c r="AK135" s="147">
        <v>3.4160397603750003</v>
      </c>
      <c r="AL135" s="148" t="s">
        <v>432</v>
      </c>
    </row>
    <row r="136" spans="1:38" s="2" customFormat="1" ht="26.25" customHeight="1" thickBot="1" x14ac:dyDescent="0.25">
      <c r="A136" s="65" t="s">
        <v>288</v>
      </c>
      <c r="B136" s="65" t="s">
        <v>313</v>
      </c>
      <c r="C136" s="66" t="s">
        <v>314</v>
      </c>
      <c r="D136" s="67"/>
      <c r="E136" s="138" t="s">
        <v>428</v>
      </c>
      <c r="F136" s="138">
        <v>3.9218125334810503E-3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6.7953019124650602</v>
      </c>
      <c r="X139" s="138">
        <v>1.3502528030500737E-2</v>
      </c>
      <c r="Y139" s="138">
        <v>2.080018280053323E-2</v>
      </c>
      <c r="Z139" s="138">
        <v>1.1599209832692076E-2</v>
      </c>
      <c r="AA139" s="138">
        <v>8.4361579962771065E-4</v>
      </c>
      <c r="AB139" s="138">
        <v>4.6745536463353748E-2</v>
      </c>
      <c r="AC139" s="138" t="s">
        <v>442</v>
      </c>
      <c r="AD139" s="138">
        <v>15.482053011991043</v>
      </c>
      <c r="AE139" s="55"/>
      <c r="AF139" s="147" t="s">
        <v>428</v>
      </c>
      <c r="AG139" s="147" t="s">
        <v>428</v>
      </c>
      <c r="AH139" s="147" t="s">
        <v>428</v>
      </c>
      <c r="AI139" s="147" t="s">
        <v>428</v>
      </c>
      <c r="AJ139" s="147" t="s">
        <v>428</v>
      </c>
      <c r="AK139" s="147">
        <v>12.850115254357075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174.21593198214765</v>
      </c>
      <c r="F141" s="19">
        <f t="shared" ref="F141:AD141" si="0">SUM(F14:F140)</f>
        <v>150.87860253198895</v>
      </c>
      <c r="G141" s="19">
        <f t="shared" si="0"/>
        <v>162.78004461895142</v>
      </c>
      <c r="H141" s="19">
        <f t="shared" si="0"/>
        <v>130.74949366471733</v>
      </c>
      <c r="I141" s="19">
        <f t="shared" si="0"/>
        <v>24.797807915189182</v>
      </c>
      <c r="J141" s="19">
        <f t="shared" si="0"/>
        <v>33.078939711680896</v>
      </c>
      <c r="K141" s="19">
        <f t="shared" si="0"/>
        <v>69.476200816558119</v>
      </c>
      <c r="L141" s="19">
        <f t="shared" si="0"/>
        <v>4.2721790886884943</v>
      </c>
      <c r="M141" s="19">
        <f t="shared" si="0"/>
        <v>492.49006340075289</v>
      </c>
      <c r="N141" s="19">
        <f t="shared" si="0"/>
        <v>130.09544658571551</v>
      </c>
      <c r="O141" s="19">
        <f t="shared" si="0"/>
        <v>0.56421912804702723</v>
      </c>
      <c r="P141" s="19">
        <f t="shared" si="0"/>
        <v>0.67810540586472667</v>
      </c>
      <c r="Q141" s="19">
        <f t="shared" si="0"/>
        <v>1.8408434919341021</v>
      </c>
      <c r="R141" s="19">
        <f>SUM(R14:R140)</f>
        <v>5.2576592369201913</v>
      </c>
      <c r="S141" s="19">
        <f t="shared" si="0"/>
        <v>24.367627106993954</v>
      </c>
      <c r="T141" s="19">
        <f t="shared" si="0"/>
        <v>24.543097886850347</v>
      </c>
      <c r="U141" s="19">
        <f t="shared" si="0"/>
        <v>8.081758751790229</v>
      </c>
      <c r="V141" s="19">
        <f t="shared" si="0"/>
        <v>53.395830777989488</v>
      </c>
      <c r="W141" s="19">
        <f t="shared" si="0"/>
        <v>39.23064007490531</v>
      </c>
      <c r="X141" s="19">
        <f t="shared" si="0"/>
        <v>5.6971267034330433</v>
      </c>
      <c r="Y141" s="19">
        <f t="shared" si="0"/>
        <v>9.9658071127053933</v>
      </c>
      <c r="Z141" s="19">
        <f t="shared" si="0"/>
        <v>5.0510692004627833</v>
      </c>
      <c r="AA141" s="19">
        <f t="shared" si="0"/>
        <v>4.0927735972332524</v>
      </c>
      <c r="AB141" s="19">
        <f t="shared" si="0"/>
        <v>24.806776613834479</v>
      </c>
      <c r="AC141" s="19">
        <f t="shared" si="0"/>
        <v>47.958940788639509</v>
      </c>
      <c r="AD141" s="19">
        <f t="shared" si="0"/>
        <v>35.724658419585218</v>
      </c>
      <c r="AE141" s="56"/>
      <c r="AF141" s="145">
        <f>SUM(AF14:AF140)</f>
        <v>193694.50246651727</v>
      </c>
      <c r="AG141" s="145">
        <f t="shared" ref="AG141:AI141" si="1">SUM(AG14:AG140)</f>
        <v>132951.12167953642</v>
      </c>
      <c r="AH141" s="145">
        <f t="shared" si="1"/>
        <v>73350.672386864433</v>
      </c>
      <c r="AI141" s="145">
        <f t="shared" si="1"/>
        <v>3758</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38.3472515189777</v>
      </c>
      <c r="F143" s="139">
        <v>24.87144676327112</v>
      </c>
      <c r="G143" s="139">
        <v>2.4095078655519173</v>
      </c>
      <c r="H143" s="139">
        <v>0.19647909871259983</v>
      </c>
      <c r="I143" s="139">
        <v>0.53138152530123184</v>
      </c>
      <c r="J143" s="139">
        <v>0.53138152530123195</v>
      </c>
      <c r="K143" s="139">
        <v>0.53138152530123217</v>
      </c>
      <c r="L143" s="139">
        <v>0.23498353593372157</v>
      </c>
      <c r="M143" s="139">
        <v>217.71632054413337</v>
      </c>
      <c r="N143" s="139">
        <v>116.64126731938747</v>
      </c>
      <c r="O143" s="139">
        <v>1.9599716843715753E-4</v>
      </c>
      <c r="P143" s="139">
        <v>8.9272484173559437E-3</v>
      </c>
      <c r="Q143" s="139">
        <v>2.97206725378453E-4</v>
      </c>
      <c r="R143" s="139">
        <v>7.0633502499629977E-3</v>
      </c>
      <c r="S143" s="139">
        <v>4.9975442980932077E-3</v>
      </c>
      <c r="T143" s="139">
        <v>2.2058028461865607E-3</v>
      </c>
      <c r="U143" s="139">
        <v>2.0241911388259098E-4</v>
      </c>
      <c r="V143" s="139">
        <v>3.3591812153990534E-2</v>
      </c>
      <c r="W143" s="139">
        <v>0.58119620000000005</v>
      </c>
      <c r="X143" s="139">
        <v>1.2398229105900001E-2</v>
      </c>
      <c r="Y143" s="139">
        <v>1.8966459233700002E-2</v>
      </c>
      <c r="Z143" s="139">
        <v>9.0387764500000009E-3</v>
      </c>
      <c r="AA143" s="139">
        <v>2.04182943161E-2</v>
      </c>
      <c r="AB143" s="139">
        <v>6.0821759105700007E-2</v>
      </c>
      <c r="AC143" s="139">
        <v>5.8119620000000004E-4</v>
      </c>
      <c r="AD143" s="139">
        <v>1.2029879999999999E-4</v>
      </c>
      <c r="AE143" s="58"/>
      <c r="AF143" s="144">
        <v>48418.928431387896</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3.7867756513836777</v>
      </c>
      <c r="F144" s="139">
        <v>0.77456695719538082</v>
      </c>
      <c r="G144" s="139">
        <v>0.83375729729708747</v>
      </c>
      <c r="H144" s="139">
        <v>3.4502427299066378E-3</v>
      </c>
      <c r="I144" s="139">
        <v>0.94150378268722379</v>
      </c>
      <c r="J144" s="139">
        <v>0.9415037826872239</v>
      </c>
      <c r="K144" s="139">
        <v>0.94150378268722379</v>
      </c>
      <c r="L144" s="139">
        <v>0.44159881719610811</v>
      </c>
      <c r="M144" s="139">
        <v>7.7745553600507558</v>
      </c>
      <c r="N144" s="139">
        <v>3.0172997668250749</v>
      </c>
      <c r="O144" s="139">
        <v>1.4712802835900688E-5</v>
      </c>
      <c r="P144" s="139">
        <v>1.253068770627823E-3</v>
      </c>
      <c r="Q144" s="139">
        <v>2.6973699031980176E-5</v>
      </c>
      <c r="R144" s="139">
        <v>1.8219983428726454E-3</v>
      </c>
      <c r="S144" s="139">
        <v>1.2285606082053995E-3</v>
      </c>
      <c r="T144" s="139">
        <v>9.5629810940920618E-5</v>
      </c>
      <c r="U144" s="139">
        <v>2.4521792392158983E-5</v>
      </c>
      <c r="V144" s="139">
        <v>4.3403654313939792E-3</v>
      </c>
      <c r="W144" s="139">
        <v>1.4876399999999998E-2</v>
      </c>
      <c r="X144" s="139">
        <v>4.9822684865999996E-3</v>
      </c>
      <c r="Y144" s="139">
        <v>5.7000117675000007E-3</v>
      </c>
      <c r="Z144" s="139">
        <v>4.3394098223000005E-3</v>
      </c>
      <c r="AA144" s="139">
        <v>4.8371432096999999E-3</v>
      </c>
      <c r="AB144" s="139">
        <v>1.9858833286100001E-2</v>
      </c>
      <c r="AC144" s="139">
        <v>1.48763E-5</v>
      </c>
      <c r="AD144" s="139">
        <v>1.21924E-5</v>
      </c>
      <c r="AE144" s="58"/>
      <c r="AF144" s="144">
        <v>9596.3238757618437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18.911629489165865</v>
      </c>
      <c r="F145" s="139">
        <v>1.0904597747661988</v>
      </c>
      <c r="G145" s="139">
        <v>1.7717214198726592</v>
      </c>
      <c r="H145" s="139">
        <v>5.7038392882979086E-3</v>
      </c>
      <c r="I145" s="139">
        <v>0.67188605326821949</v>
      </c>
      <c r="J145" s="139">
        <v>0.67188605326821949</v>
      </c>
      <c r="K145" s="139">
        <v>0.6718860532682196</v>
      </c>
      <c r="L145" s="139">
        <v>0.33593953743935923</v>
      </c>
      <c r="M145" s="139">
        <v>4.0431706922842414</v>
      </c>
      <c r="N145" s="139">
        <v>0.48757483227637172</v>
      </c>
      <c r="O145" s="139">
        <v>2.2839596351232654E-5</v>
      </c>
      <c r="P145" s="139">
        <v>2.3714915987432038E-3</v>
      </c>
      <c r="Q145" s="139">
        <v>4.5283147786565646E-5</v>
      </c>
      <c r="R145" s="139">
        <v>3.7730269380053445E-3</v>
      </c>
      <c r="S145" s="139">
        <v>2.5312377644308845E-3</v>
      </c>
      <c r="T145" s="139">
        <v>9.7299059143425581E-5</v>
      </c>
      <c r="U145" s="139">
        <v>4.4887102870665984E-5</v>
      </c>
      <c r="V145" s="139">
        <v>8.0677971692428869E-3</v>
      </c>
      <c r="W145" s="139">
        <v>0.12444910000000001</v>
      </c>
      <c r="X145" s="139">
        <v>1.7778439450000002E-3</v>
      </c>
      <c r="Y145" s="139">
        <v>1.07658327788E-2</v>
      </c>
      <c r="Z145" s="139">
        <v>1.2030077362E-2</v>
      </c>
      <c r="AA145" s="139">
        <v>2.7655350257000002E-3</v>
      </c>
      <c r="AB145" s="139">
        <v>2.7339289111499999E-2</v>
      </c>
      <c r="AC145" s="139">
        <v>2.1531699999999999E-5</v>
      </c>
      <c r="AD145" s="139">
        <v>2.1531699999999999E-5</v>
      </c>
      <c r="AE145" s="58"/>
      <c r="AF145" s="144">
        <v>19273.491642642377</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2.4478493748149404E-2</v>
      </c>
      <c r="F146" s="139">
        <v>0.17307046851905381</v>
      </c>
      <c r="G146" s="139">
        <v>5.073950838976376E-3</v>
      </c>
      <c r="H146" s="139">
        <v>1.4356199943167962E-4</v>
      </c>
      <c r="I146" s="139">
        <v>3.4776978978894356E-3</v>
      </c>
      <c r="J146" s="139">
        <v>3.4776978978894361E-3</v>
      </c>
      <c r="K146" s="139">
        <v>3.4776978978894365E-3</v>
      </c>
      <c r="L146" s="139">
        <v>4.4635454810721325E-4</v>
      </c>
      <c r="M146" s="139">
        <v>1.4334436619250381</v>
      </c>
      <c r="N146" s="139">
        <v>0.31218865912665134</v>
      </c>
      <c r="O146" s="139">
        <v>4.5163817855828777E-5</v>
      </c>
      <c r="P146" s="139">
        <v>2.2071686149547234E-5</v>
      </c>
      <c r="Q146" s="139">
        <v>7.6109262584645648E-7</v>
      </c>
      <c r="R146" s="139">
        <v>2.04009988393012E-4</v>
      </c>
      <c r="S146" s="139">
        <v>7.630428871089983E-3</v>
      </c>
      <c r="T146" s="139">
        <v>3.181362106132623E-4</v>
      </c>
      <c r="U146" s="139">
        <v>4.4967956352443111E-5</v>
      </c>
      <c r="V146" s="139">
        <v>4.4925626300543822E-3</v>
      </c>
      <c r="W146" s="139">
        <v>2.1035000000000003E-3</v>
      </c>
      <c r="X146" s="139">
        <v>3.20517886E-5</v>
      </c>
      <c r="Y146" s="139">
        <v>5.8761612199999999E-5</v>
      </c>
      <c r="Z146" s="139">
        <v>2.0032367900000002E-5</v>
      </c>
      <c r="AA146" s="139">
        <v>6.877779620000001E-5</v>
      </c>
      <c r="AB146" s="139">
        <v>1.796235649E-4</v>
      </c>
      <c r="AC146" s="139">
        <v>2.1032999999999998E-6</v>
      </c>
      <c r="AD146" s="139">
        <v>2.1032999999999998E-6</v>
      </c>
      <c r="AE146" s="58"/>
      <c r="AF146" s="144">
        <v>113.82608437977393</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5.9064811571306866</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0.29704347064009057</v>
      </c>
      <c r="J148" s="139">
        <v>0.58396772682743536</v>
      </c>
      <c r="K148" s="139">
        <v>0.73420918157690018</v>
      </c>
      <c r="L148" s="139">
        <v>6.443185359932789E-2</v>
      </c>
      <c r="M148" s="139" t="s">
        <v>428</v>
      </c>
      <c r="N148" s="139">
        <v>2.3548400702420547</v>
      </c>
      <c r="O148" s="139">
        <v>1.013217067051388E-2</v>
      </c>
      <c r="P148" s="139" t="s">
        <v>428</v>
      </c>
      <c r="Q148" s="139">
        <v>2.6835440361146219E-2</v>
      </c>
      <c r="R148" s="139">
        <v>0.88084533835863199</v>
      </c>
      <c r="S148" s="139">
        <v>19.355804225061291</v>
      </c>
      <c r="T148" s="139">
        <v>0.13410202014107792</v>
      </c>
      <c r="U148" s="139">
        <v>1.4684183631538001E-2</v>
      </c>
      <c r="V148" s="139">
        <v>5.9269406206020667</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0.13186203629297516</v>
      </c>
      <c r="J149" s="139">
        <v>0.24418895609810215</v>
      </c>
      <c r="K149" s="139">
        <v>0.4883779121962043</v>
      </c>
      <c r="L149" s="139">
        <v>5.176805869279765E-3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176.853935295881</v>
      </c>
      <c r="F152" s="13">
        <f t="shared" ref="F152:AD152" si="2">SUM(F$141, F$151, IF(AND(ISNUMBER(SEARCH($B$4,"AT|BE|CH|GB|IE|LT|LU|NL")),SUM(F$143:F$149)&gt;0),SUM(F$143:F$149)-SUM(F$27:F$33),0))</f>
        <v>151.97886284910231</v>
      </c>
      <c r="G152" s="13">
        <f t="shared" si="2"/>
        <v>163.02800853388339</v>
      </c>
      <c r="H152" s="13">
        <f t="shared" si="2"/>
        <v>130.75692722873683</v>
      </c>
      <c r="I152" s="13">
        <f t="shared" si="2"/>
        <v>24.943741844813275</v>
      </c>
      <c r="J152" s="13">
        <f t="shared" si="2"/>
        <v>33.242728512412903</v>
      </c>
      <c r="K152" s="13">
        <f t="shared" si="2"/>
        <v>69.657913020980629</v>
      </c>
      <c r="L152" s="13">
        <f t="shared" si="2"/>
        <v>4.3353837273503917</v>
      </c>
      <c r="M152" s="13">
        <f t="shared" si="2"/>
        <v>500.44052744870766</v>
      </c>
      <c r="N152" s="13">
        <f t="shared" si="2"/>
        <v>134.24104148238692</v>
      </c>
      <c r="O152" s="13">
        <f t="shared" si="2"/>
        <v>0.56467671310586542</v>
      </c>
      <c r="P152" s="13">
        <f t="shared" si="2"/>
        <v>0.67863266604656847</v>
      </c>
      <c r="Q152" s="13">
        <f t="shared" si="2"/>
        <v>1.8420420799726922</v>
      </c>
      <c r="R152" s="13">
        <f t="shared" si="2"/>
        <v>5.2971250856364032</v>
      </c>
      <c r="S152" s="13">
        <f t="shared" si="2"/>
        <v>25.222306638036688</v>
      </c>
      <c r="T152" s="13">
        <f t="shared" si="2"/>
        <v>24.549111037844987</v>
      </c>
      <c r="U152" s="13">
        <f t="shared" si="2"/>
        <v>8.0824200750229327</v>
      </c>
      <c r="V152" s="13">
        <f t="shared" si="2"/>
        <v>53.659692240666729</v>
      </c>
      <c r="W152" s="13">
        <f t="shared" si="2"/>
        <v>39.258824074905313</v>
      </c>
      <c r="X152" s="13">
        <f t="shared" si="2"/>
        <v>5.6980573988773431</v>
      </c>
      <c r="Y152" s="13">
        <f t="shared" si="2"/>
        <v>9.9675440705681932</v>
      </c>
      <c r="Z152" s="13">
        <f t="shared" si="2"/>
        <v>5.0524426126087834</v>
      </c>
      <c r="AA152" s="13">
        <f t="shared" si="2"/>
        <v>4.0940115388012526</v>
      </c>
      <c r="AB152" s="13">
        <f t="shared" si="2"/>
        <v>24.812055620855581</v>
      </c>
      <c r="AC152" s="13">
        <f t="shared" si="2"/>
        <v>47.958962883639508</v>
      </c>
      <c r="AD152" s="13">
        <f t="shared" si="2"/>
        <v>35.724664512085219</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176.853935295881</v>
      </c>
      <c r="F154" s="13">
        <f>SUM(F$141, F$153, -1 * IF(OR($B$6=2005,$B$6&gt;=2020),SUM(F$99:F$122),0), IF(AND(ISNUMBER(SEARCH($B$4,"AT|BE|CH|GB|IE|LT|LU|NL")),SUM(F$143:F$149)&gt;0),SUM(F$143:F$149)-SUM(F$27:F$33),0))</f>
        <v>151.97886284910231</v>
      </c>
      <c r="G154" s="13">
        <f>SUM(G$141, G$153, IF(AND(ISNUMBER(SEARCH($B$4,"AT|BE|CH|GB|IE|LT|LU|NL")),SUM(G$143:G$149)&gt;0),SUM(G$143:G$149)-SUM(G$27:G$33),0))</f>
        <v>163.02800853388339</v>
      </c>
      <c r="H154" s="13">
        <f>SUM(H$141, H$153, IF(AND(ISNUMBER(SEARCH($B$4,"AT|BE|CH|GB|IE|LT|LU|NL")),SUM(H$143:H$149)&gt;0),SUM(H$143:H$149)-SUM(H$27:H$33),0))</f>
        <v>130.75692722873683</v>
      </c>
      <c r="I154" s="13">
        <f t="shared" ref="I154:AD154" si="3">SUM(I$141, I$153, IF(AND(ISNUMBER(SEARCH($B$4,"AT|BE|CH|GB|IE|LT|LU|NL")),SUM(I$143:I$149)&gt;0),SUM(I$143:I$149)-SUM(I$27:I$33),0))</f>
        <v>24.943741844813275</v>
      </c>
      <c r="J154" s="13">
        <f t="shared" si="3"/>
        <v>33.242728512412903</v>
      </c>
      <c r="K154" s="13">
        <f t="shared" si="3"/>
        <v>69.657913020980629</v>
      </c>
      <c r="L154" s="13">
        <f t="shared" si="3"/>
        <v>4.3353837273503917</v>
      </c>
      <c r="M154" s="13">
        <f t="shared" si="3"/>
        <v>500.44052744870766</v>
      </c>
      <c r="N154" s="13">
        <f t="shared" si="3"/>
        <v>134.24104148238692</v>
      </c>
      <c r="O154" s="13">
        <f t="shared" si="3"/>
        <v>0.56467671310586542</v>
      </c>
      <c r="P154" s="13">
        <f t="shared" si="3"/>
        <v>0.67863266604656847</v>
      </c>
      <c r="Q154" s="13">
        <f t="shared" si="3"/>
        <v>1.8420420799726922</v>
      </c>
      <c r="R154" s="13">
        <f t="shared" si="3"/>
        <v>5.2971250856364032</v>
      </c>
      <c r="S154" s="13">
        <f t="shared" si="3"/>
        <v>25.222306638036688</v>
      </c>
      <c r="T154" s="13">
        <f t="shared" si="3"/>
        <v>24.549111037844987</v>
      </c>
      <c r="U154" s="13">
        <f t="shared" si="3"/>
        <v>8.0824200750229327</v>
      </c>
      <c r="V154" s="13">
        <f t="shared" si="3"/>
        <v>53.659692240666729</v>
      </c>
      <c r="W154" s="13">
        <f t="shared" si="3"/>
        <v>39.258824074905313</v>
      </c>
      <c r="X154" s="13">
        <f t="shared" si="3"/>
        <v>5.6980573988773431</v>
      </c>
      <c r="Y154" s="13">
        <f t="shared" si="3"/>
        <v>9.9675440705681932</v>
      </c>
      <c r="Z154" s="13">
        <f t="shared" si="3"/>
        <v>5.0524426126087834</v>
      </c>
      <c r="AA154" s="13">
        <f t="shared" si="3"/>
        <v>4.0940115388012526</v>
      </c>
      <c r="AB154" s="13">
        <f t="shared" si="3"/>
        <v>24.812055620855581</v>
      </c>
      <c r="AC154" s="13">
        <f t="shared" si="3"/>
        <v>47.958962883639508</v>
      </c>
      <c r="AD154" s="13">
        <f t="shared" si="3"/>
        <v>35.724664512085219</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4.9972331707511781</v>
      </c>
      <c r="F157" s="141">
        <v>0.1652601484651994</v>
      </c>
      <c r="G157" s="141">
        <v>0.30914247448428711</v>
      </c>
      <c r="H157" s="141" t="s">
        <v>442</v>
      </c>
      <c r="I157" s="141">
        <v>6.203386865538469E-2</v>
      </c>
      <c r="J157" s="141">
        <v>6.203386865538469E-2</v>
      </c>
      <c r="K157" s="141">
        <v>6.203386865538469E-2</v>
      </c>
      <c r="L157" s="141">
        <v>2.9776256954584648E-2</v>
      </c>
      <c r="M157" s="141">
        <v>1.3264152212238978</v>
      </c>
      <c r="N157" s="141">
        <v>1.2983856220846652E-3</v>
      </c>
      <c r="O157" s="141">
        <v>9.7378921656349887E-5</v>
      </c>
      <c r="P157" s="141">
        <v>1.9475784331269977E-3</v>
      </c>
      <c r="Q157" s="141">
        <v>4.8689460828174944E-4</v>
      </c>
      <c r="R157" s="141">
        <v>3.2459640552116634E-3</v>
      </c>
      <c r="S157" s="141">
        <v>3.5705604607328295E-3</v>
      </c>
      <c r="T157" s="141">
        <v>1.2983856220846653E-4</v>
      </c>
      <c r="U157" s="141">
        <v>1.7852802303664147E-3</v>
      </c>
      <c r="V157" s="141">
        <v>0.47066478800569117</v>
      </c>
      <c r="W157" s="141" t="s">
        <v>442</v>
      </c>
      <c r="X157" s="141" t="s">
        <v>442</v>
      </c>
      <c r="Y157" s="141" t="s">
        <v>442</v>
      </c>
      <c r="Z157" s="141" t="s">
        <v>442</v>
      </c>
      <c r="AA157" s="141" t="s">
        <v>442</v>
      </c>
      <c r="AB157" s="141" t="s">
        <v>442</v>
      </c>
      <c r="AC157" s="141" t="s">
        <v>442</v>
      </c>
      <c r="AD157" s="141" t="s">
        <v>442</v>
      </c>
      <c r="AE157" s="58"/>
      <c r="AF157" s="142">
        <v>16229.820276058315</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0.12273387878721288</v>
      </c>
      <c r="F158" s="141">
        <v>3.0288417943792646E-3</v>
      </c>
      <c r="G158" s="141">
        <v>6.1075782493293321E-3</v>
      </c>
      <c r="H158" s="141" t="s">
        <v>442</v>
      </c>
      <c r="I158" s="141">
        <v>6.5606990513785357E-4</v>
      </c>
      <c r="J158" s="141">
        <v>6.5606990513785357E-4</v>
      </c>
      <c r="K158" s="141">
        <v>6.5606990513785357E-4</v>
      </c>
      <c r="L158" s="141">
        <v>3.149135544661697E-4</v>
      </c>
      <c r="M158" s="141">
        <v>4.2629476990846023E-2</v>
      </c>
      <c r="N158" s="141">
        <v>2.5671019677466686E-5</v>
      </c>
      <c r="O158" s="141">
        <v>1.9253264758100011E-6</v>
      </c>
      <c r="P158" s="141">
        <v>3.8506529516200026E-5</v>
      </c>
      <c r="Q158" s="141">
        <v>9.6266323790500064E-6</v>
      </c>
      <c r="R158" s="141">
        <v>6.4177549193666718E-5</v>
      </c>
      <c r="S158" s="141">
        <v>7.0595304113033378E-5</v>
      </c>
      <c r="T158" s="141">
        <v>2.5671019677466684E-6</v>
      </c>
      <c r="U158" s="141">
        <v>3.5297652056516689E-5</v>
      </c>
      <c r="V158" s="141">
        <v>9.3057446330816734E-3</v>
      </c>
      <c r="W158" s="141" t="s">
        <v>442</v>
      </c>
      <c r="X158" s="141" t="s">
        <v>442</v>
      </c>
      <c r="Y158" s="141" t="s">
        <v>442</v>
      </c>
      <c r="Z158" s="141" t="s">
        <v>442</v>
      </c>
      <c r="AA158" s="141" t="s">
        <v>442</v>
      </c>
      <c r="AB158" s="141" t="s">
        <v>442</v>
      </c>
      <c r="AC158" s="141" t="s">
        <v>442</v>
      </c>
      <c r="AD158" s="141" t="s">
        <v>442</v>
      </c>
      <c r="AE158" s="58"/>
      <c r="AF158" s="143">
        <v>320.88774596833355</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4.0956494452276377</v>
      </c>
      <c r="F159" s="141">
        <v>9.290000000000001E-2</v>
      </c>
      <c r="G159" s="141">
        <v>1.317143036083392</v>
      </c>
      <c r="H159" s="141" t="s">
        <v>442</v>
      </c>
      <c r="I159" s="141">
        <v>0.11844330046538966</v>
      </c>
      <c r="J159" s="141">
        <v>0.1393321134369723</v>
      </c>
      <c r="K159" s="141">
        <v>0.1393321134369723</v>
      </c>
      <c r="L159" s="141">
        <v>2.3438133638294539E-2</v>
      </c>
      <c r="M159" s="141">
        <v>0.20396</v>
      </c>
      <c r="N159" s="141">
        <v>8.0199999999999994E-3</v>
      </c>
      <c r="O159" s="141">
        <v>7.3999999999999999E-4</v>
      </c>
      <c r="P159" s="141">
        <v>1.42E-3</v>
      </c>
      <c r="Q159" s="141">
        <v>1.4960000000000001E-2</v>
      </c>
      <c r="R159" s="141">
        <v>1.6099999999999996E-2</v>
      </c>
      <c r="S159" s="141">
        <v>5.4920000000000004E-2</v>
      </c>
      <c r="T159" s="141">
        <v>0.67400000000000004</v>
      </c>
      <c r="U159" s="141">
        <v>7.6000000000000009E-3</v>
      </c>
      <c r="V159" s="141">
        <v>6.4799999999999996E-2</v>
      </c>
      <c r="W159" s="141">
        <v>1.3820000000000001E-2</v>
      </c>
      <c r="X159" s="141">
        <v>1.6800000000000002E-4</v>
      </c>
      <c r="Y159" s="141">
        <v>9.3999999999999997E-4</v>
      </c>
      <c r="Z159" s="141">
        <v>7.3999999999999999E-4</v>
      </c>
      <c r="AA159" s="141">
        <v>2.14E-4</v>
      </c>
      <c r="AB159" s="141">
        <v>2.062E-3</v>
      </c>
      <c r="AC159" s="141" t="s">
        <v>442</v>
      </c>
      <c r="AD159" s="141">
        <v>1.2692E-2</v>
      </c>
      <c r="AE159" s="58"/>
      <c r="AF159" s="143">
        <v>2297.1966768000002</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0.33183276331823508</v>
      </c>
      <c r="X163" s="22">
        <v>2.3891958958912927</v>
      </c>
      <c r="Y163" s="22">
        <v>1.5596139875957047</v>
      </c>
      <c r="Z163" s="22">
        <v>0.76321535563194065</v>
      </c>
      <c r="AA163" s="22">
        <v>0.89594846095923464</v>
      </c>
      <c r="AB163" s="22">
        <v>5.6079737000781726</v>
      </c>
      <c r="AC163" s="22" t="s">
        <v>442</v>
      </c>
      <c r="AD163" s="22">
        <v>9.6231501362288155E-2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FD650-9376-40A0-BB3E-34644ACD52FD}">
  <sheetPr codeName="Sheet6"/>
  <dimension ref="A1:AL170"/>
  <sheetViews>
    <sheetView zoomScale="75" zoomScaleNormal="75" workbookViewId="0">
      <pane xSplit="4" ySplit="13" topLeftCell="E157"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1994</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45.1</v>
      </c>
      <c r="F14" s="138">
        <v>0.23902468388146497</v>
      </c>
      <c r="G14" s="138">
        <v>95.516999999999996</v>
      </c>
      <c r="H14" s="138" t="s">
        <v>442</v>
      </c>
      <c r="I14" s="138">
        <v>0.93206188017553082</v>
      </c>
      <c r="J14" s="138">
        <v>1.3381753193830668</v>
      </c>
      <c r="K14" s="138">
        <v>1.7367864617552731</v>
      </c>
      <c r="L14" s="138">
        <v>3.6152501932164884E-2</v>
      </c>
      <c r="M14" s="138">
        <v>20.554073366230146</v>
      </c>
      <c r="N14" s="138">
        <v>0.91337135059240515</v>
      </c>
      <c r="O14" s="138">
        <v>0.12897359572336095</v>
      </c>
      <c r="P14" s="138">
        <v>0.16587334225095857</v>
      </c>
      <c r="Q14" s="138">
        <v>0.87218625094693825</v>
      </c>
      <c r="R14" s="138">
        <v>0.55168895212274072</v>
      </c>
      <c r="S14" s="138">
        <v>0.62348352210536029</v>
      </c>
      <c r="T14" s="138">
        <v>7.2727837236281392</v>
      </c>
      <c r="U14" s="138">
        <v>2.4929240755746589</v>
      </c>
      <c r="V14" s="138">
        <v>3.6505839216470499</v>
      </c>
      <c r="W14" s="138">
        <v>0.89338545938174407</v>
      </c>
      <c r="X14" s="138">
        <v>6.8060953871608906E-5</v>
      </c>
      <c r="Y14" s="138">
        <v>3.0560165507714657E-3</v>
      </c>
      <c r="Z14" s="138">
        <v>2.4210140979678621E-3</v>
      </c>
      <c r="AA14" s="138">
        <v>2.9673349708065147E-4</v>
      </c>
      <c r="AB14" s="138">
        <v>5.8418250996915885E-3</v>
      </c>
      <c r="AC14" s="138">
        <v>0.53181455422301771</v>
      </c>
      <c r="AD14" s="138">
        <v>2.6193851178148636E-4</v>
      </c>
      <c r="AE14" s="55"/>
      <c r="AF14" s="147">
        <v>27252.927899999999</v>
      </c>
      <c r="AG14" s="147">
        <v>82681.223696294401</v>
      </c>
      <c r="AH14" s="147">
        <v>38275.468000000001</v>
      </c>
      <c r="AI14" s="147" t="s">
        <v>430</v>
      </c>
      <c r="AJ14" s="147" t="s">
        <v>430</v>
      </c>
      <c r="AK14" s="147" t="s">
        <v>428</v>
      </c>
      <c r="AL14" s="45" t="s">
        <v>49</v>
      </c>
    </row>
    <row r="15" spans="1:38" s="1" customFormat="1" ht="26.25" customHeight="1" thickBot="1" x14ac:dyDescent="0.25">
      <c r="A15" s="65" t="s">
        <v>53</v>
      </c>
      <c r="B15" s="65" t="s">
        <v>54</v>
      </c>
      <c r="C15" s="66" t="s">
        <v>55</v>
      </c>
      <c r="D15" s="67"/>
      <c r="E15" s="138">
        <v>0.51570176718321903</v>
      </c>
      <c r="F15" s="138">
        <v>7.0224771858480002E-3</v>
      </c>
      <c r="G15" s="138">
        <v>0.51503238316063404</v>
      </c>
      <c r="H15" s="138" t="s">
        <v>442</v>
      </c>
      <c r="I15" s="138">
        <v>5.8015628803584005E-3</v>
      </c>
      <c r="J15" s="138">
        <v>8.6952808874880012E-3</v>
      </c>
      <c r="K15" s="138">
        <v>1.1318345586720001E-2</v>
      </c>
      <c r="L15" s="138">
        <v>6.09942838529088E-4</v>
      </c>
      <c r="M15" s="138">
        <v>3.7087196493960001E-2</v>
      </c>
      <c r="N15" s="138">
        <v>6.0944852059578005E-3</v>
      </c>
      <c r="O15" s="138">
        <v>5.4809500424102993E-3</v>
      </c>
      <c r="P15" s="138">
        <v>1.1803833349488002E-3</v>
      </c>
      <c r="Q15" s="138">
        <v>2.7352612928448002E-3</v>
      </c>
      <c r="R15" s="138">
        <v>2.0850367244980756E-2</v>
      </c>
      <c r="S15" s="138">
        <v>1.2514842206503675E-2</v>
      </c>
      <c r="T15" s="138">
        <v>0.33497515336078643</v>
      </c>
      <c r="U15" s="138">
        <v>5.4276978382502405E-3</v>
      </c>
      <c r="V15" s="138">
        <v>5.7518946054685799E-2</v>
      </c>
      <c r="W15" s="138">
        <v>1.03089483E-3</v>
      </c>
      <c r="X15" s="138">
        <v>1.4511765405816003E-6</v>
      </c>
      <c r="Y15" s="138">
        <v>3.9985812336960003E-6</v>
      </c>
      <c r="Z15" s="138">
        <v>1.3687479777384001E-6</v>
      </c>
      <c r="AA15" s="138">
        <v>1.3687479777384001E-6</v>
      </c>
      <c r="AB15" s="138">
        <v>8.187253729754402E-6</v>
      </c>
      <c r="AC15" s="138" t="s">
        <v>428</v>
      </c>
      <c r="AD15" s="138" t="s">
        <v>428</v>
      </c>
      <c r="AE15" s="55"/>
      <c r="AF15" s="147">
        <v>2896.2314603999998</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0.12866395367456482</v>
      </c>
      <c r="F16" s="138">
        <v>5.1708654719999998E-4</v>
      </c>
      <c r="G16" s="138">
        <v>0.10624854445386889</v>
      </c>
      <c r="H16" s="138" t="s">
        <v>442</v>
      </c>
      <c r="I16" s="138">
        <v>3.5549700120000007E-2</v>
      </c>
      <c r="J16" s="138">
        <v>5.1062296536000008E-2</v>
      </c>
      <c r="K16" s="138">
        <v>5.3001371088000009E-2</v>
      </c>
      <c r="L16" s="138" t="s">
        <v>429</v>
      </c>
      <c r="M16" s="138">
        <v>0.13603364600766452</v>
      </c>
      <c r="N16" s="138">
        <v>1.8098029152000001E-2</v>
      </c>
      <c r="O16" s="138">
        <v>1.0341730944E-3</v>
      </c>
      <c r="P16" s="138">
        <v>1.9390745519999999E-2</v>
      </c>
      <c r="Q16" s="138">
        <v>7.1099400240000003E-3</v>
      </c>
      <c r="R16" s="138">
        <v>3.6842416488000007E-3</v>
      </c>
      <c r="S16" s="138">
        <v>1.6158954600000001E-2</v>
      </c>
      <c r="T16" s="138">
        <v>3.3610625568000004E-3</v>
      </c>
      <c r="U16" s="138">
        <v>1.8744387336000002E-3</v>
      </c>
      <c r="V16" s="138">
        <v>2.9732476464000002E-2</v>
      </c>
      <c r="W16" s="138">
        <v>1.6805312784E-2</v>
      </c>
      <c r="X16" s="138">
        <v>1.8744387336E-7</v>
      </c>
      <c r="Y16" s="138">
        <v>1.9390745520000001E-9</v>
      </c>
      <c r="Z16" s="138">
        <v>6.4635818400000007E-10</v>
      </c>
      <c r="AA16" s="138">
        <v>6.4635818400000007E-10</v>
      </c>
      <c r="AB16" s="138">
        <v>1.9067566428000001E-7</v>
      </c>
      <c r="AC16" s="138" t="s">
        <v>429</v>
      </c>
      <c r="AD16" s="138" t="s">
        <v>429</v>
      </c>
      <c r="AE16" s="55"/>
      <c r="AF16" s="147" t="s">
        <v>429</v>
      </c>
      <c r="AG16" s="147">
        <v>646.35818400000005</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5.9366998039530449E-3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2.7965597356024108</v>
      </c>
      <c r="F18" s="138">
        <v>0.18219098062749028</v>
      </c>
      <c r="G18" s="138">
        <v>24.122499220144011</v>
      </c>
      <c r="H18" s="138" t="s">
        <v>442</v>
      </c>
      <c r="I18" s="138">
        <v>0.26012982311935579</v>
      </c>
      <c r="J18" s="138">
        <v>0.3386995966848082</v>
      </c>
      <c r="K18" s="138">
        <v>0.43298332496335123</v>
      </c>
      <c r="L18" s="138">
        <v>0.14523092436309074</v>
      </c>
      <c r="M18" s="138">
        <v>0.66014477858453191</v>
      </c>
      <c r="N18" s="138">
        <v>0.2513706439730341</v>
      </c>
      <c r="O18" s="138">
        <v>4.7134638740254685E-3</v>
      </c>
      <c r="P18" s="138">
        <v>2.1596306281771419E-3</v>
      </c>
      <c r="Q18" s="138">
        <v>1.5746300392183162E-2</v>
      </c>
      <c r="R18" s="138">
        <v>0.20109850170788665</v>
      </c>
      <c r="S18" s="138">
        <v>0.1131166024747675</v>
      </c>
      <c r="T18" s="138">
        <v>4.0847090478167898</v>
      </c>
      <c r="U18" s="138">
        <v>1.5921905870159305E-3</v>
      </c>
      <c r="V18" s="138">
        <v>0.12604754148989702</v>
      </c>
      <c r="W18" s="138">
        <v>2.1999536598326701E-2</v>
      </c>
      <c r="X18" s="138">
        <v>2.9856513954871947E-2</v>
      </c>
      <c r="Y18" s="138">
        <v>0.23570932069635753</v>
      </c>
      <c r="Z18" s="138">
        <v>2.6713723012253852E-2</v>
      </c>
      <c r="AA18" s="138">
        <v>2.3570932069635755E-2</v>
      </c>
      <c r="AB18" s="138">
        <v>0.31585048973311902</v>
      </c>
      <c r="AC18" s="138" t="s">
        <v>430</v>
      </c>
      <c r="AD18" s="138" t="s">
        <v>430</v>
      </c>
      <c r="AE18" s="55"/>
      <c r="AF18" s="147">
        <v>16071.877820916206</v>
      </c>
      <c r="AG18" s="147" t="s">
        <v>430</v>
      </c>
      <c r="AH18" s="147">
        <v>731.26965289539112</v>
      </c>
      <c r="AI18" s="147" t="s">
        <v>430</v>
      </c>
      <c r="AJ18" s="147" t="s">
        <v>430</v>
      </c>
      <c r="AK18" s="147" t="s">
        <v>428</v>
      </c>
      <c r="AL18" s="45" t="s">
        <v>49</v>
      </c>
    </row>
    <row r="19" spans="1:38" s="2" customFormat="1" ht="26.25" customHeight="1" thickBot="1" x14ac:dyDescent="0.25">
      <c r="A19" s="65" t="s">
        <v>53</v>
      </c>
      <c r="B19" s="65" t="s">
        <v>62</v>
      </c>
      <c r="C19" s="66" t="s">
        <v>63</v>
      </c>
      <c r="D19" s="67"/>
      <c r="E19" s="138">
        <v>0.49811961818831468</v>
      </c>
      <c r="F19" s="138">
        <v>9.9744563824844396E-2</v>
      </c>
      <c r="G19" s="138">
        <v>2.6380488162068816</v>
      </c>
      <c r="H19" s="138" t="s">
        <v>442</v>
      </c>
      <c r="I19" s="138">
        <v>4.5604503608204769E-2</v>
      </c>
      <c r="J19" s="138">
        <v>5.8667495580296922E-2</v>
      </c>
      <c r="K19" s="138">
        <v>7.4343085946807524E-2</v>
      </c>
      <c r="L19" s="138">
        <v>2.4240274368438335E-2</v>
      </c>
      <c r="M19" s="138">
        <v>0.19732736258278691</v>
      </c>
      <c r="N19" s="138">
        <v>4.1836783196724778E-2</v>
      </c>
      <c r="O19" s="138">
        <v>7.866602453643378E-4</v>
      </c>
      <c r="P19" s="138">
        <v>1.9896960627269061E-3</v>
      </c>
      <c r="Q19" s="138">
        <v>2.9326791765082582E-3</v>
      </c>
      <c r="R19" s="138">
        <v>3.3482869950227596E-2</v>
      </c>
      <c r="S19" s="138">
        <v>1.8819030540147042E-2</v>
      </c>
      <c r="T19" s="138">
        <v>0.67931719305046367</v>
      </c>
      <c r="U19" s="138">
        <v>4.4690669305394253E-4</v>
      </c>
      <c r="V19" s="138">
        <v>2.3237376864603185E-2</v>
      </c>
      <c r="W19" s="138">
        <v>3.6576377521858037E-3</v>
      </c>
      <c r="X19" s="138">
        <v>4.9639369493950196E-3</v>
      </c>
      <c r="Y19" s="138">
        <v>3.9188975916276472E-2</v>
      </c>
      <c r="Z19" s="138">
        <v>4.4414172705113334E-3</v>
      </c>
      <c r="AA19" s="138">
        <v>3.9188975916276472E-3</v>
      </c>
      <c r="AB19" s="138">
        <v>5.2513227727810474E-2</v>
      </c>
      <c r="AC19" s="138" t="s">
        <v>430</v>
      </c>
      <c r="AD19" s="138" t="s">
        <v>430</v>
      </c>
      <c r="AE19" s="55"/>
      <c r="AF19" s="147">
        <v>2770.2869329654541</v>
      </c>
      <c r="AG19" s="147" t="s">
        <v>430</v>
      </c>
      <c r="AH19" s="147">
        <v>3043.119282351242</v>
      </c>
      <c r="AI19" s="147" t="s">
        <v>430</v>
      </c>
      <c r="AJ19" s="147" t="s">
        <v>430</v>
      </c>
      <c r="AK19" s="147" t="s">
        <v>428</v>
      </c>
      <c r="AL19" s="45" t="s">
        <v>49</v>
      </c>
    </row>
    <row r="20" spans="1:38" s="2" customFormat="1" ht="26.25" customHeight="1" thickBot="1" x14ac:dyDescent="0.25">
      <c r="A20" s="65" t="s">
        <v>53</v>
      </c>
      <c r="B20" s="65" t="s">
        <v>64</v>
      </c>
      <c r="C20" s="66" t="s">
        <v>65</v>
      </c>
      <c r="D20" s="67"/>
      <c r="E20" s="138">
        <v>8.0231138542341096E-2</v>
      </c>
      <c r="F20" s="138">
        <v>1.4998362665114243E-2</v>
      </c>
      <c r="G20" s="138">
        <v>0.18626350949466544</v>
      </c>
      <c r="H20" s="138" t="s">
        <v>442</v>
      </c>
      <c r="I20" s="138">
        <v>8.1274267115144933E-3</v>
      </c>
      <c r="J20" s="138">
        <v>1.0484597702717672E-2</v>
      </c>
      <c r="K20" s="138">
        <v>1.3313202892161482E-2</v>
      </c>
      <c r="L20" s="138">
        <v>4.3700024893652319E-3</v>
      </c>
      <c r="M20" s="138">
        <v>3.1824176616517971E-2</v>
      </c>
      <c r="N20" s="138">
        <v>7.5478656165245068E-3</v>
      </c>
      <c r="O20" s="138">
        <v>1.4183267767281833E-4</v>
      </c>
      <c r="P20" s="138">
        <v>2.8859434020068352E-4</v>
      </c>
      <c r="Q20" s="138">
        <v>5.1614733164371325E-4</v>
      </c>
      <c r="R20" s="138">
        <v>6.0401704448225357E-3</v>
      </c>
      <c r="S20" s="138">
        <v>3.3954887688010561E-3</v>
      </c>
      <c r="T20" s="138">
        <v>0.12257870424990762</v>
      </c>
      <c r="U20" s="138">
        <v>7.3077037197848661E-5</v>
      </c>
      <c r="V20" s="138">
        <v>4.0978794597675517E-3</v>
      </c>
      <c r="W20" s="138">
        <v>6.6000787753688961E-4</v>
      </c>
      <c r="X20" s="138">
        <v>8.9572497665720734E-4</v>
      </c>
      <c r="Y20" s="138">
        <v>7.0715129736095327E-3</v>
      </c>
      <c r="Z20" s="138">
        <v>8.0143813700908032E-4</v>
      </c>
      <c r="AA20" s="138">
        <v>7.0715129736095329E-4</v>
      </c>
      <c r="AB20" s="138">
        <v>9.4758273846367747E-3</v>
      </c>
      <c r="AC20" s="138" t="s">
        <v>430</v>
      </c>
      <c r="AD20" s="138" t="s">
        <v>430</v>
      </c>
      <c r="AE20" s="55"/>
      <c r="AF20" s="147">
        <v>471.99750827111041</v>
      </c>
      <c r="AG20" s="147" t="s">
        <v>430</v>
      </c>
      <c r="AH20" s="147">
        <v>446.56802400030278</v>
      </c>
      <c r="AI20" s="147" t="s">
        <v>430</v>
      </c>
      <c r="AJ20" s="147" t="s">
        <v>430</v>
      </c>
      <c r="AK20" s="147" t="s">
        <v>428</v>
      </c>
      <c r="AL20" s="45" t="s">
        <v>49</v>
      </c>
    </row>
    <row r="21" spans="1:38" s="2" customFormat="1" ht="26.25" customHeight="1" thickBot="1" x14ac:dyDescent="0.25">
      <c r="A21" s="65" t="s">
        <v>53</v>
      </c>
      <c r="B21" s="65" t="s">
        <v>66</v>
      </c>
      <c r="C21" s="66" t="s">
        <v>67</v>
      </c>
      <c r="D21" s="67"/>
      <c r="E21" s="138">
        <v>1.5670804458379057</v>
      </c>
      <c r="F21" s="138">
        <v>0.30811475764810442</v>
      </c>
      <c r="G21" s="138">
        <v>11.005984957358265</v>
      </c>
      <c r="H21" s="138" t="s">
        <v>442</v>
      </c>
      <c r="I21" s="138">
        <v>0.24129479231407569</v>
      </c>
      <c r="J21" s="138">
        <v>0.29603410652303613</v>
      </c>
      <c r="K21" s="138">
        <v>0.35902175951716897</v>
      </c>
      <c r="L21" s="138">
        <v>9.4454380355224479E-2</v>
      </c>
      <c r="M21" s="138">
        <v>1.2351860861516533</v>
      </c>
      <c r="N21" s="138">
        <v>0.2499709428629921</v>
      </c>
      <c r="O21" s="138">
        <v>4.1852687959005224E-3</v>
      </c>
      <c r="P21" s="138">
        <v>1.0061841489454271E-2</v>
      </c>
      <c r="Q21" s="138">
        <v>1.315570055405247E-2</v>
      </c>
      <c r="R21" s="138">
        <v>0.13343926238796819</v>
      </c>
      <c r="S21" s="138">
        <v>8.2066602146951967E-2</v>
      </c>
      <c r="T21" s="138">
        <v>2.5232956973363954</v>
      </c>
      <c r="U21" s="138">
        <v>2.6197101245210622E-3</v>
      </c>
      <c r="V21" s="138">
        <v>0.22414151502312618</v>
      </c>
      <c r="W21" s="138">
        <v>0.16814821399722185</v>
      </c>
      <c r="X21" s="138">
        <v>5.1734616321130036E-2</v>
      </c>
      <c r="Y21" s="138">
        <v>0.18854373668113583</v>
      </c>
      <c r="Z21" s="138">
        <v>3.3794044864896483E-2</v>
      </c>
      <c r="AA21" s="138">
        <v>2.7802131129685662E-2</v>
      </c>
      <c r="AB21" s="138">
        <v>0.30187452899684797</v>
      </c>
      <c r="AC21" s="138">
        <v>9.6044866186952341E-4</v>
      </c>
      <c r="AD21" s="138">
        <v>0.12077442148035317</v>
      </c>
      <c r="AE21" s="55"/>
      <c r="AF21" s="147">
        <v>10145.896615852291</v>
      </c>
      <c r="AG21" s="147">
        <v>710.40106753148916</v>
      </c>
      <c r="AH21" s="147">
        <v>5972.797941294165</v>
      </c>
      <c r="AI21" s="147" t="s">
        <v>430</v>
      </c>
      <c r="AJ21" s="147" t="s">
        <v>430</v>
      </c>
      <c r="AK21" s="147" t="s">
        <v>428</v>
      </c>
      <c r="AL21" s="45" t="s">
        <v>49</v>
      </c>
    </row>
    <row r="22" spans="1:38" s="2" customFormat="1" ht="26.25" customHeight="1" thickBot="1" x14ac:dyDescent="0.25">
      <c r="A22" s="65" t="s">
        <v>53</v>
      </c>
      <c r="B22" s="69" t="s">
        <v>68</v>
      </c>
      <c r="C22" s="66" t="s">
        <v>69</v>
      </c>
      <c r="D22" s="67"/>
      <c r="E22" s="138">
        <v>1.4228591406169477</v>
      </c>
      <c r="F22" s="138">
        <v>0.19459296483658756</v>
      </c>
      <c r="G22" s="138">
        <v>1.7897872426182124</v>
      </c>
      <c r="H22" s="138" t="s">
        <v>442</v>
      </c>
      <c r="I22" s="138">
        <v>0.17223026271074571</v>
      </c>
      <c r="J22" s="138">
        <v>0.21535419705558329</v>
      </c>
      <c r="K22" s="138">
        <v>0.24083224792998878</v>
      </c>
      <c r="L22" s="138">
        <v>3.4153244580496574E-2</v>
      </c>
      <c r="M22" s="138">
        <v>1.409616323615128</v>
      </c>
      <c r="N22" s="138">
        <v>3.8437693802256409E-2</v>
      </c>
      <c r="O22" s="138">
        <v>4.1723008142321586E-3</v>
      </c>
      <c r="P22" s="138">
        <v>2.3758373565704621E-2</v>
      </c>
      <c r="Q22" s="138">
        <v>4.362393372230014E-2</v>
      </c>
      <c r="R22" s="138">
        <v>8.9040553842505768E-2</v>
      </c>
      <c r="S22" s="138">
        <v>0.11522946320502872</v>
      </c>
      <c r="T22" s="138">
        <v>0.58158838291377579</v>
      </c>
      <c r="U22" s="138">
        <v>3.9908230396484799E-2</v>
      </c>
      <c r="V22" s="138">
        <v>0.68057821815057928</v>
      </c>
      <c r="W22" s="138">
        <v>9.1342854504529863E-3</v>
      </c>
      <c r="X22" s="138">
        <v>3.7912585758946259E-3</v>
      </c>
      <c r="Y22" s="138">
        <v>2.9566143733110551E-2</v>
      </c>
      <c r="Z22" s="138">
        <v>3.4216628157722195E-3</v>
      </c>
      <c r="AA22" s="138">
        <v>2.9800863443779631E-3</v>
      </c>
      <c r="AB22" s="138">
        <v>3.975915146915536E-2</v>
      </c>
      <c r="AC22" s="138">
        <v>7.198071127185051E-3</v>
      </c>
      <c r="AD22" s="138">
        <v>0.16117420132610005</v>
      </c>
      <c r="AE22" s="55"/>
      <c r="AF22" s="147">
        <v>2900.3055120453482</v>
      </c>
      <c r="AG22" s="147">
        <v>1331.4395629998853</v>
      </c>
      <c r="AH22" s="147">
        <v>1941.8716690232657</v>
      </c>
      <c r="AI22" s="147" t="s">
        <v>430</v>
      </c>
      <c r="AJ22" s="147" t="s">
        <v>430</v>
      </c>
      <c r="AK22" s="147" t="s">
        <v>428</v>
      </c>
      <c r="AL22" s="45" t="s">
        <v>49</v>
      </c>
    </row>
    <row r="23" spans="1:38" s="2" customFormat="1" ht="26.25" customHeight="1" thickBot="1" x14ac:dyDescent="0.25">
      <c r="A23" s="65" t="s">
        <v>70</v>
      </c>
      <c r="B23" s="69" t="s">
        <v>393</v>
      </c>
      <c r="C23" s="66" t="s">
        <v>389</v>
      </c>
      <c r="D23" s="112"/>
      <c r="E23" s="138">
        <v>2.9849463702614716</v>
      </c>
      <c r="F23" s="138">
        <v>0.30893266396067881</v>
      </c>
      <c r="G23" s="138">
        <v>0.54828732404058944</v>
      </c>
      <c r="H23" s="138">
        <v>7.3185114352544592E-4</v>
      </c>
      <c r="I23" s="138">
        <v>0.19247685074719226</v>
      </c>
      <c r="J23" s="138">
        <v>0.19247685074719226</v>
      </c>
      <c r="K23" s="138">
        <v>0.19247685074719226</v>
      </c>
      <c r="L23" s="138">
        <v>0.11947469918052903</v>
      </c>
      <c r="M23" s="138">
        <v>0.9856205275428942</v>
      </c>
      <c r="N23" s="138">
        <v>6.3390398039232826E-2</v>
      </c>
      <c r="O23" s="138">
        <v>9.1481392940680737E-4</v>
      </c>
      <c r="P23" s="138">
        <v>3.9618998774520521E-4</v>
      </c>
      <c r="Q23" s="138">
        <v>3.9618998774520516E-3</v>
      </c>
      <c r="R23" s="138">
        <v>4.5740696470340366E-3</v>
      </c>
      <c r="S23" s="138">
        <v>0.15551836799915725</v>
      </c>
      <c r="T23" s="138">
        <v>6.403697505847651E-3</v>
      </c>
      <c r="U23" s="138">
        <v>9.1481392940680737E-4</v>
      </c>
      <c r="V23" s="138">
        <v>9.1481392940680736E-2</v>
      </c>
      <c r="W23" s="138">
        <v>5.5466598284328716E-3</v>
      </c>
      <c r="X23" s="138">
        <v>2.7444417882204219E-3</v>
      </c>
      <c r="Y23" s="138">
        <v>4.5740696470340366E-3</v>
      </c>
      <c r="Z23" s="138">
        <v>6.7352297916684874E-3</v>
      </c>
      <c r="AA23" s="138">
        <v>5.9428498161780774E-3</v>
      </c>
      <c r="AB23" s="138">
        <v>1.9996591043101024E-2</v>
      </c>
      <c r="AC23" s="138">
        <v>0</v>
      </c>
      <c r="AD23" s="138">
        <v>0</v>
      </c>
      <c r="AE23" s="55"/>
      <c r="AF23" s="147">
        <v>3961.8998774520514</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1.3700579755109352</v>
      </c>
      <c r="F24" s="138">
        <v>0.37263402293725267</v>
      </c>
      <c r="G24" s="138">
        <v>5.6807750950765872</v>
      </c>
      <c r="H24" s="138">
        <v>7.6071662334562612E-2</v>
      </c>
      <c r="I24" s="138">
        <v>0.28748403651310062</v>
      </c>
      <c r="J24" s="138">
        <v>0.32867459672669408</v>
      </c>
      <c r="K24" s="138">
        <v>0.38019689798690443</v>
      </c>
      <c r="L24" s="138">
        <v>9.600934471143785E-2</v>
      </c>
      <c r="M24" s="138">
        <v>1.5531154601678818</v>
      </c>
      <c r="N24" s="138">
        <v>0.21682227401803644</v>
      </c>
      <c r="O24" s="138">
        <v>3.4884171799215165E-2</v>
      </c>
      <c r="P24" s="138">
        <v>7.0952952896496261E-3</v>
      </c>
      <c r="Q24" s="138">
        <v>9.1637974935104768E-3</v>
      </c>
      <c r="R24" s="138">
        <v>0.15139135215536467</v>
      </c>
      <c r="S24" s="138">
        <v>7.0616591529173642E-2</v>
      </c>
      <c r="T24" s="138">
        <v>1.847953742036752</v>
      </c>
      <c r="U24" s="138">
        <v>2.7448504108638812E-3</v>
      </c>
      <c r="V24" s="138">
        <v>1.3857872657922721</v>
      </c>
      <c r="W24" s="138">
        <v>0.10931596965776399</v>
      </c>
      <c r="X24" s="138">
        <v>3.0257850603016154E-2</v>
      </c>
      <c r="Y24" s="138">
        <v>0.12923157474711847</v>
      </c>
      <c r="Z24" s="138">
        <v>2.0693994097037025E-2</v>
      </c>
      <c r="AA24" s="138">
        <v>1.6319407966658202E-2</v>
      </c>
      <c r="AB24" s="138">
        <v>0.19650282741382985</v>
      </c>
      <c r="AC24" s="138">
        <v>2.3705931504665653E-3</v>
      </c>
      <c r="AD24" s="138">
        <v>4.6420367716589854E-2</v>
      </c>
      <c r="AE24" s="55"/>
      <c r="AF24" s="147">
        <v>8250.7275284904026</v>
      </c>
      <c r="AG24" s="147">
        <v>272.8215200719107</v>
      </c>
      <c r="AH24" s="147">
        <v>4131.9296542104003</v>
      </c>
      <c r="AI24" s="147">
        <v>2482</v>
      </c>
      <c r="AJ24" s="147" t="s">
        <v>430</v>
      </c>
      <c r="AK24" s="147" t="s">
        <v>428</v>
      </c>
      <c r="AL24" s="45" t="s">
        <v>49</v>
      </c>
    </row>
    <row r="25" spans="1:38" s="2" customFormat="1" ht="26.25" customHeight="1" thickBot="1" x14ac:dyDescent="0.25">
      <c r="A25" s="65" t="s">
        <v>73</v>
      </c>
      <c r="B25" s="69" t="s">
        <v>74</v>
      </c>
      <c r="C25" s="71" t="s">
        <v>75</v>
      </c>
      <c r="D25" s="67"/>
      <c r="E25" s="138">
        <v>0.78017898731387014</v>
      </c>
      <c r="F25" s="138">
        <v>9.5207268576899512E-2</v>
      </c>
      <c r="G25" s="138">
        <v>5.1360292223569561E-2</v>
      </c>
      <c r="H25" s="138" t="s">
        <v>442</v>
      </c>
      <c r="I25" s="138">
        <v>6.4977927982198657E-3</v>
      </c>
      <c r="J25" s="138">
        <v>6.4977927982198657E-3</v>
      </c>
      <c r="K25" s="138">
        <v>6.4977927982198657E-3</v>
      </c>
      <c r="L25" s="138">
        <v>3.1189405431455357E-3</v>
      </c>
      <c r="M25" s="138">
        <v>0.69722326524921685</v>
      </c>
      <c r="N25" s="138">
        <v>2.1571106416370557E-4</v>
      </c>
      <c r="O25" s="138">
        <v>1.6178329812277918E-5</v>
      </c>
      <c r="P25" s="138">
        <v>3.2356659624555831E-4</v>
      </c>
      <c r="Q25" s="138">
        <v>8.0891649061389577E-5</v>
      </c>
      <c r="R25" s="138">
        <v>5.3927766040926396E-4</v>
      </c>
      <c r="S25" s="138">
        <v>5.9320542645019034E-4</v>
      </c>
      <c r="T25" s="138">
        <v>2.1571106416370559E-5</v>
      </c>
      <c r="U25" s="138">
        <v>2.9660271322509517E-4</v>
      </c>
      <c r="V25" s="138">
        <v>7.8195260759343271E-2</v>
      </c>
      <c r="W25" s="138" t="s">
        <v>442</v>
      </c>
      <c r="X25" s="138" t="s">
        <v>442</v>
      </c>
      <c r="Y25" s="138" t="s">
        <v>442</v>
      </c>
      <c r="Z25" s="138" t="s">
        <v>442</v>
      </c>
      <c r="AA25" s="138" t="s">
        <v>442</v>
      </c>
      <c r="AB25" s="138" t="s">
        <v>442</v>
      </c>
      <c r="AC25" s="138" t="s">
        <v>428</v>
      </c>
      <c r="AD25" s="138" t="s">
        <v>428</v>
      </c>
      <c r="AE25" s="55"/>
      <c r="AF25" s="147">
        <v>2696.3883020463195</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6.413428411091758E-2</v>
      </c>
      <c r="F26" s="138">
        <v>4.7418555788587263E-3</v>
      </c>
      <c r="G26" s="138">
        <v>3.9441758408220373E-3</v>
      </c>
      <c r="H26" s="138" t="s">
        <v>442</v>
      </c>
      <c r="I26" s="138">
        <v>3.522528607671359E-4</v>
      </c>
      <c r="J26" s="138">
        <v>3.522528607671359E-4</v>
      </c>
      <c r="K26" s="138">
        <v>3.522528607671359E-4</v>
      </c>
      <c r="L26" s="138">
        <v>1.6908137316822521E-4</v>
      </c>
      <c r="M26" s="138">
        <v>4.4289597925900218E-2</v>
      </c>
      <c r="N26" s="138">
        <v>0.50289905672617052</v>
      </c>
      <c r="O26" s="138">
        <v>2.5986380498861704E-6</v>
      </c>
      <c r="P26" s="138">
        <v>3.0759628922251702E-5</v>
      </c>
      <c r="Q26" s="138">
        <v>6.4191525135817934E-6</v>
      </c>
      <c r="R26" s="138">
        <v>4.5708614241488697E-5</v>
      </c>
      <c r="S26" s="138">
        <v>4.8632577552430012E-5</v>
      </c>
      <c r="T26" s="138">
        <v>3.2163475885274723E-6</v>
      </c>
      <c r="U26" s="138">
        <v>2.2926930285648967E-5</v>
      </c>
      <c r="V26" s="138">
        <v>6.0310026499215208E-3</v>
      </c>
      <c r="W26" s="138" t="s">
        <v>442</v>
      </c>
      <c r="X26" s="138" t="s">
        <v>442</v>
      </c>
      <c r="Y26" s="138" t="s">
        <v>442</v>
      </c>
      <c r="Z26" s="138" t="s">
        <v>442</v>
      </c>
      <c r="AA26" s="138" t="s">
        <v>442</v>
      </c>
      <c r="AB26" s="138" t="s">
        <v>442</v>
      </c>
      <c r="AC26" s="138" t="s">
        <v>428</v>
      </c>
      <c r="AD26" s="138" t="s">
        <v>428</v>
      </c>
      <c r="AE26" s="55"/>
      <c r="AF26" s="147">
        <v>207.19439196216044</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36.13964546257364</v>
      </c>
      <c r="F27" s="138">
        <v>23.499861969575811</v>
      </c>
      <c r="G27" s="138">
        <v>2.4536236658305666</v>
      </c>
      <c r="H27" s="138">
        <v>0.29127238388070598</v>
      </c>
      <c r="I27" s="138">
        <v>0.53583625840394988</v>
      </c>
      <c r="J27" s="138">
        <v>0.53583625840394988</v>
      </c>
      <c r="K27" s="138">
        <v>0.53583625840395033</v>
      </c>
      <c r="L27" s="138">
        <v>0.24093824850657677</v>
      </c>
      <c r="M27" s="138">
        <v>203.15147884622337</v>
      </c>
      <c r="N27" s="138">
        <v>98.479707632249855</v>
      </c>
      <c r="O27" s="138">
        <v>1.9717757411978333E-4</v>
      </c>
      <c r="P27" s="138">
        <v>9.0074458354897982E-3</v>
      </c>
      <c r="Q27" s="138">
        <v>2.992081320699088E-4</v>
      </c>
      <c r="R27" s="138">
        <v>7.1644641213679423E-3</v>
      </c>
      <c r="S27" s="138">
        <v>5.0663394906079106E-3</v>
      </c>
      <c r="T27" s="138">
        <v>2.2159155390240001E-3</v>
      </c>
      <c r="U27" s="138">
        <v>2.0406111590025089E-4</v>
      </c>
      <c r="V27" s="138">
        <v>3.387659037695543E-2</v>
      </c>
      <c r="W27" s="138">
        <v>0.60334099999999991</v>
      </c>
      <c r="X27" s="138">
        <v>1.25728631473E-2</v>
      </c>
      <c r="Y27" s="138">
        <v>1.87276601226E-2</v>
      </c>
      <c r="Z27" s="138">
        <v>9.3177931175000006E-3</v>
      </c>
      <c r="AA27" s="138">
        <v>1.9967278788899999E-2</v>
      </c>
      <c r="AB27" s="138">
        <v>6.0585595176300001E-2</v>
      </c>
      <c r="AC27" s="138">
        <v>6.0334099999999997E-4</v>
      </c>
      <c r="AD27" s="138">
        <v>1.2448839999999999E-4</v>
      </c>
      <c r="AE27" s="55"/>
      <c r="AF27" s="147">
        <v>48950.346609864202</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3.4625327045405685</v>
      </c>
      <c r="F28" s="138">
        <v>0.67025926734236774</v>
      </c>
      <c r="G28" s="138">
        <v>0.79280143327505503</v>
      </c>
      <c r="H28" s="138">
        <v>4.661572099425834E-3</v>
      </c>
      <c r="I28" s="138">
        <v>0.85218897242153424</v>
      </c>
      <c r="J28" s="138">
        <v>0.85218897242153424</v>
      </c>
      <c r="K28" s="138">
        <v>0.85218897242153435</v>
      </c>
      <c r="L28" s="138">
        <v>0.40279794943152575</v>
      </c>
      <c r="M28" s="138">
        <v>6.489556961615107</v>
      </c>
      <c r="N28" s="138">
        <v>2.0925589920483425</v>
      </c>
      <c r="O28" s="138">
        <v>1.3447913133139242E-5</v>
      </c>
      <c r="P28" s="138">
        <v>1.172771990884113E-3</v>
      </c>
      <c r="Q28" s="138">
        <v>2.4874171856449315E-5</v>
      </c>
      <c r="R28" s="138">
        <v>1.7261469611109903E-3</v>
      </c>
      <c r="S28" s="138">
        <v>1.163099340179135E-3</v>
      </c>
      <c r="T28" s="138">
        <v>8.4116468679994559E-5</v>
      </c>
      <c r="U28" s="138">
        <v>2.2852517446620139E-5</v>
      </c>
      <c r="V28" s="138">
        <v>4.0528035080967494E-3</v>
      </c>
      <c r="W28" s="138">
        <v>2.7194900000000001E-2</v>
      </c>
      <c r="X28" s="138">
        <v>4.7924345713000003E-3</v>
      </c>
      <c r="Y28" s="138">
        <v>5.4574210346000004E-3</v>
      </c>
      <c r="Z28" s="138">
        <v>4.1826128853000005E-3</v>
      </c>
      <c r="AA28" s="138">
        <v>4.6117785024000005E-3</v>
      </c>
      <c r="AB28" s="138">
        <v>1.9044246993600002E-2</v>
      </c>
      <c r="AC28" s="138">
        <v>2.7194899999999999E-5</v>
      </c>
      <c r="AD28" s="138">
        <v>1.2745799999999999E-5</v>
      </c>
      <c r="AE28" s="55"/>
      <c r="AF28" s="147">
        <v>9056.9853332446401</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18.307934757345951</v>
      </c>
      <c r="F29" s="138">
        <v>1.0358110126369606</v>
      </c>
      <c r="G29" s="138">
        <v>1.7437065013906876</v>
      </c>
      <c r="H29" s="138">
        <v>5.6253126246925316E-3</v>
      </c>
      <c r="I29" s="138">
        <v>0.65021731600935961</v>
      </c>
      <c r="J29" s="138">
        <v>0.65021731600935995</v>
      </c>
      <c r="K29" s="138">
        <v>0.65021731600935961</v>
      </c>
      <c r="L29" s="138">
        <v>0.33101787300511165</v>
      </c>
      <c r="M29" s="138">
        <v>3.8812681884892943</v>
      </c>
      <c r="N29" s="138">
        <v>0.34996219160207437</v>
      </c>
      <c r="O29" s="138">
        <v>2.2387672796708405E-5</v>
      </c>
      <c r="P29" s="138">
        <v>2.330854635785033E-3</v>
      </c>
      <c r="Q29" s="138">
        <v>4.4437436148088343E-5</v>
      </c>
      <c r="R29" s="138">
        <v>3.7123034590844451E-3</v>
      </c>
      <c r="S29" s="138">
        <v>2.4903572703296496E-3</v>
      </c>
      <c r="T29" s="138">
        <v>9.4619332866760532E-5</v>
      </c>
      <c r="U29" s="138">
        <v>4.409952670275989E-5</v>
      </c>
      <c r="V29" s="138">
        <v>7.9277775231369248E-3</v>
      </c>
      <c r="W29" s="138">
        <v>0.1226643</v>
      </c>
      <c r="X29" s="138">
        <v>1.7523452367000001E-3</v>
      </c>
      <c r="Y29" s="138">
        <v>1.06114239342E-2</v>
      </c>
      <c r="Z29" s="138">
        <v>1.18575361027E-2</v>
      </c>
      <c r="AA29" s="138">
        <v>2.7258703683999998E-3</v>
      </c>
      <c r="AB29" s="138">
        <v>2.6947175642000002E-2</v>
      </c>
      <c r="AC29" s="138">
        <v>2.8855300000000001E-5</v>
      </c>
      <c r="AD29" s="138">
        <v>2.14718E-5</v>
      </c>
      <c r="AE29" s="55"/>
      <c r="AF29" s="147">
        <v>18944.352781323549</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2.2790428616270099E-2</v>
      </c>
      <c r="F30" s="138">
        <v>0.16115524045604304</v>
      </c>
      <c r="G30" s="138">
        <v>4.7242379638773859E-3</v>
      </c>
      <c r="H30" s="138">
        <v>1.3366685246165414E-4</v>
      </c>
      <c r="I30" s="138">
        <v>3.2383378103193077E-3</v>
      </c>
      <c r="J30" s="138">
        <v>3.2383378103193077E-3</v>
      </c>
      <c r="K30" s="138">
        <v>3.2383378103193077E-3</v>
      </c>
      <c r="L30" s="138">
        <v>4.1562677943769819E-4</v>
      </c>
      <c r="M30" s="138">
        <v>1.3346477897156295</v>
      </c>
      <c r="N30" s="138">
        <v>0.24448576695853369</v>
      </c>
      <c r="O30" s="138">
        <v>4.205877835535079E-5</v>
      </c>
      <c r="P30" s="138">
        <v>2.0550435142866623E-5</v>
      </c>
      <c r="Q30" s="138">
        <v>7.0863569458160784E-7</v>
      </c>
      <c r="R30" s="138">
        <v>1.8998178983447924E-4</v>
      </c>
      <c r="S30" s="138">
        <v>7.105845291311981E-3</v>
      </c>
      <c r="T30" s="138">
        <v>2.9626376113331247E-4</v>
      </c>
      <c r="U30" s="138">
        <v>4.1876382063425504E-5</v>
      </c>
      <c r="V30" s="138">
        <v>4.1836904576419516E-3</v>
      </c>
      <c r="W30" s="138">
        <v>1.9586E-3</v>
      </c>
      <c r="X30" s="138">
        <v>2.9842171400000001E-5</v>
      </c>
      <c r="Y30" s="138">
        <v>5.4710647700000001E-5</v>
      </c>
      <c r="Z30" s="138">
        <v>1.8651357100000003E-5</v>
      </c>
      <c r="AA30" s="138">
        <v>6.40363264E-5</v>
      </c>
      <c r="AB30" s="138">
        <v>1.6724050260000001E-4</v>
      </c>
      <c r="AC30" s="138">
        <v>1.9584000000000002E-6</v>
      </c>
      <c r="AD30" s="138">
        <v>1.9584000000000002E-6</v>
      </c>
      <c r="AE30" s="55"/>
      <c r="AF30" s="147">
        <v>106.28180647453978</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5.519143482017145</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0.29768340030271517</v>
      </c>
      <c r="J32" s="138">
        <v>0.58523644489968929</v>
      </c>
      <c r="K32" s="138">
        <v>0.73579271093481113</v>
      </c>
      <c r="L32" s="138">
        <v>6.4567737806725978E-2</v>
      </c>
      <c r="M32" s="138" t="s">
        <v>428</v>
      </c>
      <c r="N32" s="138">
        <v>2.3600621090339491</v>
      </c>
      <c r="O32" s="138">
        <v>1.0154453332437837E-2</v>
      </c>
      <c r="P32" s="138">
        <v>0</v>
      </c>
      <c r="Q32" s="138">
        <v>2.6894865270451571E-2</v>
      </c>
      <c r="R32" s="138">
        <v>0.88280066574264104</v>
      </c>
      <c r="S32" s="138">
        <v>19.398787312076145</v>
      </c>
      <c r="T32" s="138">
        <v>0.13439846292131466</v>
      </c>
      <c r="U32" s="138">
        <v>1.4715854218696214E-2</v>
      </c>
      <c r="V32" s="138">
        <v>5.939753898291471</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25341.134087309238</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0.13187288011191597</v>
      </c>
      <c r="J33" s="138">
        <v>0.2442090372442888</v>
      </c>
      <c r="K33" s="138">
        <v>0.4884180744885776</v>
      </c>
      <c r="L33" s="138">
        <v>5.1772315895789213E-3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25341.134087309238</v>
      </c>
      <c r="AL33" s="45" t="s">
        <v>413</v>
      </c>
    </row>
    <row r="34" spans="1:38" s="2" customFormat="1" ht="26.25" customHeight="1" thickBot="1" x14ac:dyDescent="0.25">
      <c r="A34" s="65" t="s">
        <v>70</v>
      </c>
      <c r="B34" s="65" t="s">
        <v>93</v>
      </c>
      <c r="C34" s="66" t="s">
        <v>94</v>
      </c>
      <c r="D34" s="67"/>
      <c r="E34" s="138">
        <v>1.9807037896365038</v>
      </c>
      <c r="F34" s="138">
        <v>0.17576856148491882</v>
      </c>
      <c r="G34" s="138">
        <v>0.22654979953199997</v>
      </c>
      <c r="H34" s="138">
        <v>2.6459783449342617E-4</v>
      </c>
      <c r="I34" s="138">
        <v>5.1785576179427695E-2</v>
      </c>
      <c r="J34" s="138">
        <v>5.443155452436195E-2</v>
      </c>
      <c r="K34" s="138">
        <v>5.7455529775715393E-2</v>
      </c>
      <c r="L34" s="138">
        <v>3.7346094354215008E-2</v>
      </c>
      <c r="M34" s="138">
        <v>0.40445668986852273</v>
      </c>
      <c r="N34" s="138" t="s">
        <v>442</v>
      </c>
      <c r="O34" s="138">
        <v>3.7799690641918024E-4</v>
      </c>
      <c r="P34" s="138" t="s">
        <v>442</v>
      </c>
      <c r="Q34" s="138" t="s">
        <v>442</v>
      </c>
      <c r="R34" s="138">
        <v>1.8899845320959011E-3</v>
      </c>
      <c r="S34" s="138">
        <v>6.4259474091260635E-2</v>
      </c>
      <c r="T34" s="138">
        <v>2.6459783449342615E-3</v>
      </c>
      <c r="U34" s="138">
        <v>3.7799690641918024E-4</v>
      </c>
      <c r="V34" s="138">
        <v>3.7799690641918023E-2</v>
      </c>
      <c r="W34" s="138">
        <v>1.6732300767955323E-2</v>
      </c>
      <c r="X34" s="138">
        <v>1.1339907192575405E-3</v>
      </c>
      <c r="Y34" s="138">
        <v>1.8899845320959011E-3</v>
      </c>
      <c r="Z34" s="138">
        <v>1.617455740902348E-3</v>
      </c>
      <c r="AA34" s="138">
        <v>3.7182890595456266E-4</v>
      </c>
      <c r="AB34" s="138">
        <v>5.0132598982103524E-3</v>
      </c>
      <c r="AC34" s="138" t="s">
        <v>428</v>
      </c>
      <c r="AD34" s="138" t="s">
        <v>428</v>
      </c>
      <c r="AE34" s="55"/>
      <c r="AF34" s="147">
        <v>1637.0388</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2.7537741859592093</v>
      </c>
      <c r="F36" s="138">
        <v>5.5749999999999994E-2</v>
      </c>
      <c r="G36" s="138">
        <v>1.4463356589239043</v>
      </c>
      <c r="H36" s="138" t="s">
        <v>442</v>
      </c>
      <c r="I36" s="138">
        <v>0.11755105897706755</v>
      </c>
      <c r="J36" s="138">
        <v>0.13828578252499305</v>
      </c>
      <c r="K36" s="138">
        <v>0.13828578252499305</v>
      </c>
      <c r="L36" s="138">
        <v>1.8175065673789247E-2</v>
      </c>
      <c r="M36" s="138">
        <v>0.12246999999999998</v>
      </c>
      <c r="N36" s="138">
        <v>5.5399999999999998E-3</v>
      </c>
      <c r="O36" s="138">
        <v>5.8E-4</v>
      </c>
      <c r="P36" s="138">
        <v>7.3999999999999999E-4</v>
      </c>
      <c r="Q36" s="138">
        <v>1.7320000000000002E-2</v>
      </c>
      <c r="R36" s="138">
        <v>1.84E-2</v>
      </c>
      <c r="S36" s="138">
        <v>3.8289999999999998E-2</v>
      </c>
      <c r="T36" s="138">
        <v>0.80800000000000005</v>
      </c>
      <c r="U36" s="138">
        <v>6.0499999999999998E-3</v>
      </c>
      <c r="V36" s="138">
        <v>3.9599999999999996E-2</v>
      </c>
      <c r="W36" s="138">
        <v>1.2789999999999999E-2</v>
      </c>
      <c r="X36" s="138">
        <v>1.4100000000000001E-4</v>
      </c>
      <c r="Y36" s="138">
        <v>7.6599999999999986E-4</v>
      </c>
      <c r="Z36" s="138">
        <v>5.8E-4</v>
      </c>
      <c r="AA36" s="138">
        <v>2.3299999999999997E-4</v>
      </c>
      <c r="AB36" s="138">
        <v>1.7199999999999997E-3</v>
      </c>
      <c r="AC36" s="138">
        <v>4.1400000000000005E-3</v>
      </c>
      <c r="AD36" s="138">
        <v>1.4553999999999999E-2</v>
      </c>
      <c r="AE36" s="55"/>
      <c r="AF36" s="147">
        <v>1377.3609036</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3.8810350781604545E-2</v>
      </c>
      <c r="F37" s="138">
        <v>1.2936783593868184E-3</v>
      </c>
      <c r="G37" s="138">
        <v>4.4986669093848861E-5</v>
      </c>
      <c r="H37" s="138" t="s">
        <v>442</v>
      </c>
      <c r="I37" s="138">
        <v>1.617097949233523E-4</v>
      </c>
      <c r="J37" s="138">
        <v>1.617097949233523E-4</v>
      </c>
      <c r="K37" s="138">
        <v>1.617097949233523E-4</v>
      </c>
      <c r="L37" s="138">
        <v>4.0427448730838079E-6</v>
      </c>
      <c r="M37" s="138">
        <v>3.8810350781604544E-3</v>
      </c>
      <c r="N37" s="138">
        <v>1.212823461925142E-6</v>
      </c>
      <c r="O37" s="138">
        <v>2.0213724365419035E-7</v>
      </c>
      <c r="P37" s="138">
        <v>8.0854897461676151E-5</v>
      </c>
      <c r="Q37" s="138">
        <v>9.7025876954011362E-5</v>
      </c>
      <c r="R37" s="138">
        <v>6.144972207087387E-7</v>
      </c>
      <c r="S37" s="138">
        <v>6.1449722070873876E-8</v>
      </c>
      <c r="T37" s="138">
        <v>4.1235997705454828E-7</v>
      </c>
      <c r="U37" s="138">
        <v>8.8940387207843743E-6</v>
      </c>
      <c r="V37" s="138">
        <v>1.212823461925142E-6</v>
      </c>
      <c r="W37" s="138" t="s">
        <v>428</v>
      </c>
      <c r="X37" s="138" t="s">
        <v>442</v>
      </c>
      <c r="Y37" s="138" t="s">
        <v>442</v>
      </c>
      <c r="Z37" s="138" t="s">
        <v>442</v>
      </c>
      <c r="AA37" s="138" t="s">
        <v>442</v>
      </c>
      <c r="AB37" s="138" t="s">
        <v>442</v>
      </c>
      <c r="AC37" s="138" t="s">
        <v>442</v>
      </c>
      <c r="AD37" s="138" t="s">
        <v>442</v>
      </c>
      <c r="AE37" s="55"/>
      <c r="AF37" s="147" t="s">
        <v>430</v>
      </c>
      <c r="AG37" s="147" t="s">
        <v>428</v>
      </c>
      <c r="AH37" s="147">
        <v>808.54897461676137</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2.8075946603578195</v>
      </c>
      <c r="F39" s="138">
        <v>0.44206317595649663</v>
      </c>
      <c r="G39" s="138">
        <v>7.2516924616663543</v>
      </c>
      <c r="H39" s="138" t="s">
        <v>430</v>
      </c>
      <c r="I39" s="138">
        <v>0.40348905660841455</v>
      </c>
      <c r="J39" s="138">
        <v>0.51328051088208182</v>
      </c>
      <c r="K39" s="138">
        <v>0.6433464035697295</v>
      </c>
      <c r="L39" s="138">
        <v>0.19884673159569821</v>
      </c>
      <c r="M39" s="138">
        <v>1.4999324615244529</v>
      </c>
      <c r="N39" s="138">
        <v>0.39804017835013228</v>
      </c>
      <c r="O39" s="138">
        <v>7.1532953933769045E-3</v>
      </c>
      <c r="P39" s="138">
        <v>6.4476101577275666E-3</v>
      </c>
      <c r="Q39" s="138">
        <v>2.3764054697262539E-2</v>
      </c>
      <c r="R39" s="138">
        <v>0.27694678432358083</v>
      </c>
      <c r="S39" s="138">
        <v>0.1601330581511988</v>
      </c>
      <c r="T39" s="138">
        <v>5.5076444656511221</v>
      </c>
      <c r="U39" s="138">
        <v>3.3956050719346868E-3</v>
      </c>
      <c r="V39" s="138">
        <v>0.2639748088897062</v>
      </c>
      <c r="W39" s="138">
        <v>0.21691722910542385</v>
      </c>
      <c r="X39" s="138">
        <v>6.0367202810014009E-2</v>
      </c>
      <c r="Y39" s="138">
        <v>0.34350986094205799</v>
      </c>
      <c r="Z39" s="138">
        <v>4.6475071920714685E-2</v>
      </c>
      <c r="AA39" s="138">
        <v>3.9938717483124962E-2</v>
      </c>
      <c r="AB39" s="138">
        <v>0.49029085315591164</v>
      </c>
      <c r="AC39" s="138">
        <v>4.9300826582330997E-3</v>
      </c>
      <c r="AD39" s="138">
        <v>7.5332991658470294E-2</v>
      </c>
      <c r="AE39" s="55"/>
      <c r="AF39" s="147">
        <v>21998.521795926426</v>
      </c>
      <c r="AG39" s="147">
        <v>443.11906335599997</v>
      </c>
      <c r="AH39" s="147">
        <v>7471.1737762252333</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4.7462545443487958</v>
      </c>
      <c r="F41" s="138">
        <v>24.677495007934887</v>
      </c>
      <c r="G41" s="138">
        <v>19.890970781088026</v>
      </c>
      <c r="H41" s="138">
        <v>0.26800388371885975</v>
      </c>
      <c r="I41" s="138">
        <v>14.69247995976805</v>
      </c>
      <c r="J41" s="138">
        <v>14.718872900243401</v>
      </c>
      <c r="K41" s="138">
        <v>15.706135440808211</v>
      </c>
      <c r="L41" s="138">
        <v>1.3901352231473636</v>
      </c>
      <c r="M41" s="138">
        <v>204.46713407226844</v>
      </c>
      <c r="N41" s="138">
        <v>4.0124199720205009</v>
      </c>
      <c r="O41" s="138">
        <v>3.9383526078591663E-2</v>
      </c>
      <c r="P41" s="138">
        <v>0.13332201119114312</v>
      </c>
      <c r="Q41" s="138">
        <v>6.1466920315010214E-2</v>
      </c>
      <c r="R41" s="138">
        <v>0.43257850574961898</v>
      </c>
      <c r="S41" s="138">
        <v>0.8061868997472954</v>
      </c>
      <c r="T41" s="138">
        <v>0.40040959286706435</v>
      </c>
      <c r="U41" s="138">
        <v>4.7726408200728336</v>
      </c>
      <c r="V41" s="138">
        <v>8.6382625673038742</v>
      </c>
      <c r="W41" s="138">
        <v>22.988055263737994</v>
      </c>
      <c r="X41" s="138">
        <v>4.8338946298830425</v>
      </c>
      <c r="Y41" s="138">
        <v>7.9744754092787717</v>
      </c>
      <c r="Z41" s="138">
        <v>4.2654931192568748</v>
      </c>
      <c r="AA41" s="138">
        <v>3.4641264409628962</v>
      </c>
      <c r="AB41" s="138">
        <v>20.537989599381586</v>
      </c>
      <c r="AC41" s="138">
        <v>3.1252512946954525E-2</v>
      </c>
      <c r="AD41" s="138">
        <v>6.7601230994341543</v>
      </c>
      <c r="AE41" s="55"/>
      <c r="AF41" s="147">
        <v>25540.161135180417</v>
      </c>
      <c r="AG41" s="147">
        <v>39764.964238898399</v>
      </c>
      <c r="AH41" s="147">
        <v>9988.7480000000014</v>
      </c>
      <c r="AI41" s="147">
        <v>1319.6470237675028</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0.10827064800000004</v>
      </c>
      <c r="F43" s="138">
        <v>1.0827064800000005E-2</v>
      </c>
      <c r="G43" s="138">
        <v>0.14983574976720004</v>
      </c>
      <c r="H43" s="138" t="s">
        <v>442</v>
      </c>
      <c r="I43" s="138">
        <v>1.7864656920000006E-2</v>
      </c>
      <c r="J43" s="138">
        <v>0</v>
      </c>
      <c r="K43" s="138">
        <v>1.7864656920000006E-2</v>
      </c>
      <c r="L43" s="138">
        <v>2.3278189320000007E-2</v>
      </c>
      <c r="M43" s="138">
        <v>4.3308259200000018E-2</v>
      </c>
      <c r="N43" s="138">
        <v>1.7323303680000002E-2</v>
      </c>
      <c r="O43" s="138">
        <v>3.2481194400000007E-4</v>
      </c>
      <c r="P43" s="138">
        <v>1.0827064800000003E-4</v>
      </c>
      <c r="Q43" s="138">
        <v>1.0827064800000002E-3</v>
      </c>
      <c r="R43" s="138">
        <v>1.3858642944000004E-2</v>
      </c>
      <c r="S43" s="138">
        <v>7.7954866560000025E-3</v>
      </c>
      <c r="T43" s="138">
        <v>0.28150368480000004</v>
      </c>
      <c r="U43" s="138">
        <v>1.0827064800000003E-4</v>
      </c>
      <c r="V43" s="138">
        <v>8.6616518400000012E-3</v>
      </c>
      <c r="W43" s="138">
        <v>6.4962388800000022E-3</v>
      </c>
      <c r="X43" s="138">
        <v>2.0571423120000001E-3</v>
      </c>
      <c r="Y43" s="138">
        <v>1.6240597200000005E-2</v>
      </c>
      <c r="Z43" s="138">
        <v>1.8406010160000005E-3</v>
      </c>
      <c r="AA43" s="138">
        <v>1.6240597200000006E-3</v>
      </c>
      <c r="AB43" s="138">
        <v>2.1762400248000007E-2</v>
      </c>
      <c r="AC43" s="138">
        <v>2.3819542560000006E-4</v>
      </c>
      <c r="AD43" s="138">
        <v>1.4075184240000006E-7</v>
      </c>
      <c r="AE43" s="55"/>
      <c r="AF43" s="147">
        <v>1082.7064800000003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8.7704419275000003</v>
      </c>
      <c r="F44" s="138">
        <v>1.3923622575000003</v>
      </c>
      <c r="G44" s="138">
        <v>1.3485217479048002</v>
      </c>
      <c r="H44" s="138">
        <v>1.6415775000000001E-3</v>
      </c>
      <c r="I44" s="138">
        <v>0.87300555749999997</v>
      </c>
      <c r="J44" s="138">
        <v>0</v>
      </c>
      <c r="K44" s="138">
        <v>0.87300555749999997</v>
      </c>
      <c r="L44" s="138">
        <v>0.87300555749999997</v>
      </c>
      <c r="M44" s="138">
        <v>3.8486451825000003</v>
      </c>
      <c r="N44" s="138" t="s">
        <v>442</v>
      </c>
      <c r="O44" s="138">
        <v>2.2500000000000003E-3</v>
      </c>
      <c r="P44" s="138" t="s">
        <v>442</v>
      </c>
      <c r="Q44" s="138" t="s">
        <v>442</v>
      </c>
      <c r="R44" s="138">
        <v>1.1250000000000001E-2</v>
      </c>
      <c r="S44" s="138">
        <v>0.38250000000000001</v>
      </c>
      <c r="T44" s="138">
        <v>1.5750000000000004E-2</v>
      </c>
      <c r="U44" s="138">
        <v>2.2500000000000003E-3</v>
      </c>
      <c r="V44" s="138">
        <v>0.22500000000000003</v>
      </c>
      <c r="W44" s="138" t="s">
        <v>442</v>
      </c>
      <c r="X44" s="138">
        <v>6.7500000000000008E-3</v>
      </c>
      <c r="Y44" s="138">
        <v>1.1250000000000001E-2</v>
      </c>
      <c r="Z44" s="138" t="s">
        <v>442</v>
      </c>
      <c r="AA44" s="138" t="s">
        <v>442</v>
      </c>
      <c r="AB44" s="138">
        <v>1.8000000000000002E-2</v>
      </c>
      <c r="AC44" s="138" t="s">
        <v>429</v>
      </c>
      <c r="AD44" s="138" t="s">
        <v>429</v>
      </c>
      <c r="AE44" s="55"/>
      <c r="AF44" s="147">
        <v>9744.3583200000012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2.6540723560991464</v>
      </c>
      <c r="F45" s="138">
        <v>6.4330008631212007E-2</v>
      </c>
      <c r="G45" s="138">
        <v>0.22031851601801361</v>
      </c>
      <c r="H45" s="138" t="s">
        <v>442</v>
      </c>
      <c r="I45" s="138">
        <v>3.9333205277369623E-2</v>
      </c>
      <c r="J45" s="138">
        <v>3.9333205277369623E-2</v>
      </c>
      <c r="K45" s="138">
        <v>3.9333205277369623E-2</v>
      </c>
      <c r="L45" s="138">
        <v>1.2193293635984584E-2</v>
      </c>
      <c r="M45" s="138">
        <v>0.14115841893934516</v>
      </c>
      <c r="N45" s="138">
        <v>4.7788006411757494E-3</v>
      </c>
      <c r="O45" s="138">
        <v>3.6760004932121144E-4</v>
      </c>
      <c r="P45" s="138">
        <v>1.1028001479636341E-3</v>
      </c>
      <c r="Q45" s="138">
        <v>1.4704001972848458E-3</v>
      </c>
      <c r="R45" s="138">
        <v>1.8380002466060572E-3</v>
      </c>
      <c r="S45" s="138">
        <v>3.2348804340266608E-2</v>
      </c>
      <c r="T45" s="138">
        <v>3.6760004932121143E-2</v>
      </c>
      <c r="U45" s="138">
        <v>3.6760004932121144E-3</v>
      </c>
      <c r="V45" s="138">
        <v>4.4112005918545368E-2</v>
      </c>
      <c r="W45" s="138">
        <v>4.7788006411757494E-3</v>
      </c>
      <c r="X45" s="138">
        <v>7.3520009864242291E-5</v>
      </c>
      <c r="Y45" s="138">
        <v>3.6760004932121144E-4</v>
      </c>
      <c r="Z45" s="138">
        <v>3.6760004932121144E-4</v>
      </c>
      <c r="AA45" s="138">
        <v>3.6760004932121145E-5</v>
      </c>
      <c r="AB45" s="138">
        <v>8.4548011343878638E-4</v>
      </c>
      <c r="AC45" s="138">
        <v>2.9408003945696915E-3</v>
      </c>
      <c r="AD45" s="138">
        <v>1.3968801874206034E-3</v>
      </c>
      <c r="AE45" s="55"/>
      <c r="AF45" s="147">
        <v>1592.0118217935808</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8.0000000000000004E-4</v>
      </c>
      <c r="G48" s="138" t="s">
        <v>442</v>
      </c>
      <c r="H48" s="138" t="s">
        <v>428</v>
      </c>
      <c r="I48" s="138">
        <v>1.3428333249701099E-2</v>
      </c>
      <c r="J48" s="138">
        <v>0.13427533249701099</v>
      </c>
      <c r="K48" s="138">
        <v>0.33567233124252754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2.0154663528850363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2.2872351036</v>
      </c>
      <c r="AL52" s="45" t="s">
        <v>132</v>
      </c>
    </row>
    <row r="53" spans="1:38" s="2" customFormat="1" ht="26.25" customHeight="1" thickBot="1" x14ac:dyDescent="0.25">
      <c r="A53" s="65" t="s">
        <v>119</v>
      </c>
      <c r="B53" s="69" t="s">
        <v>133</v>
      </c>
      <c r="C53" s="71" t="s">
        <v>134</v>
      </c>
      <c r="D53" s="68"/>
      <c r="E53" s="138" t="s">
        <v>428</v>
      </c>
      <c r="F53" s="138">
        <v>2.0074665742266102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0.98399038562796226</v>
      </c>
      <c r="AL53" s="45" t="s">
        <v>135</v>
      </c>
    </row>
    <row r="54" spans="1:38" s="2" customFormat="1" ht="37.5" customHeight="1" thickBot="1" x14ac:dyDescent="0.25">
      <c r="A54" s="65" t="s">
        <v>119</v>
      </c>
      <c r="B54" s="69" t="s">
        <v>136</v>
      </c>
      <c r="C54" s="71" t="s">
        <v>137</v>
      </c>
      <c r="D54" s="68"/>
      <c r="E54" s="138" t="s">
        <v>428</v>
      </c>
      <c r="F54" s="138">
        <v>7.0304348739772789E-3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83250.352465508986</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0.20342374924653403</v>
      </c>
      <c r="J57" s="138">
        <v>0.3661627486437613</v>
      </c>
      <c r="K57" s="138">
        <v>0.40684749849306806</v>
      </c>
      <c r="L57" s="138">
        <v>6.1027124773960209E-3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1564.7980711271848</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7.4096099999999996E-3</v>
      </c>
      <c r="J58" s="138">
        <v>4.9397399999999994E-2</v>
      </c>
      <c r="K58" s="138">
        <v>9.8794799999999988E-2</v>
      </c>
      <c r="L58" s="138">
        <v>3.4084206000000005E-5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246.98699999999999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0.45930296400261283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63.993959239743802</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6.6355514863334186E-2</v>
      </c>
      <c r="J61" s="138">
        <v>0.66355514863334175</v>
      </c>
      <c r="K61" s="138">
        <v>2.2154860775208021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6608741.7803517394</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0.12058096</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0.127</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7.2814480000000003E-3</v>
      </c>
      <c r="J71" s="138">
        <v>5.8251584000000002E-2</v>
      </c>
      <c r="K71" s="138">
        <v>0.18203620000000001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4.7880000000000002E-5</v>
      </c>
      <c r="K72" s="138" t="s">
        <v>429</v>
      </c>
      <c r="L72" s="138" t="s">
        <v>429</v>
      </c>
      <c r="M72" s="138" t="s">
        <v>429</v>
      </c>
      <c r="N72" s="138">
        <v>1.4304888888888889</v>
      </c>
      <c r="O72" s="138">
        <v>0.17622499999999999</v>
      </c>
      <c r="P72" s="138">
        <v>2.6600000000000002E-2</v>
      </c>
      <c r="Q72" s="138">
        <v>0.10640000000000001</v>
      </c>
      <c r="R72" s="138">
        <v>1.165227777777778</v>
      </c>
      <c r="S72" s="138">
        <v>1.8620000000000001E-2</v>
      </c>
      <c r="T72" s="138">
        <v>2.1981944444444448</v>
      </c>
      <c r="U72" s="138">
        <v>5.3200000000000001E-3</v>
      </c>
      <c r="V72" s="138">
        <v>22.639555555555557</v>
      </c>
      <c r="W72" s="138">
        <v>0.81035057508340091</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8.1077199000000011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3585.9</v>
      </c>
      <c r="AL82" s="45" t="s">
        <v>219</v>
      </c>
    </row>
    <row r="83" spans="1:38" s="2" customFormat="1" ht="26.25" customHeight="1" thickBot="1" x14ac:dyDescent="0.25">
      <c r="A83" s="65" t="s">
        <v>53</v>
      </c>
      <c r="B83" s="76" t="s">
        <v>211</v>
      </c>
      <c r="C83" s="77" t="s">
        <v>212</v>
      </c>
      <c r="D83" s="67"/>
      <c r="E83" s="138" t="s">
        <v>442</v>
      </c>
      <c r="F83" s="138">
        <v>3.04E-2</v>
      </c>
      <c r="G83" s="138" t="s">
        <v>442</v>
      </c>
      <c r="H83" s="138" t="s">
        <v>428</v>
      </c>
      <c r="I83" s="138">
        <v>0.19</v>
      </c>
      <c r="J83" s="138">
        <v>3.8</v>
      </c>
      <c r="K83" s="138">
        <v>28.5</v>
      </c>
      <c r="L83" s="138">
        <v>1.0829999999999999E-2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7.0197467175356989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1.9152111905710183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4.1635025881978658</v>
      </c>
      <c r="AL86" s="45" t="s">
        <v>219</v>
      </c>
    </row>
    <row r="87" spans="1:38" s="2" customFormat="1" ht="26.25" customHeight="1" thickBot="1" x14ac:dyDescent="0.25">
      <c r="A87" s="65" t="s">
        <v>208</v>
      </c>
      <c r="B87" s="71" t="s">
        <v>220</v>
      </c>
      <c r="C87" s="75" t="s">
        <v>221</v>
      </c>
      <c r="D87" s="67"/>
      <c r="E87" s="138" t="s">
        <v>428</v>
      </c>
      <c r="F87" s="138">
        <v>0.33549705188560247</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0.5360714118021348</v>
      </c>
      <c r="AL87" s="45" t="s">
        <v>219</v>
      </c>
    </row>
    <row r="88" spans="1:38" s="2" customFormat="1" ht="26.25" customHeight="1" thickBot="1" x14ac:dyDescent="0.25">
      <c r="A88" s="65" t="s">
        <v>208</v>
      </c>
      <c r="B88" s="71" t="s">
        <v>222</v>
      </c>
      <c r="C88" s="75" t="s">
        <v>223</v>
      </c>
      <c r="D88" s="67"/>
      <c r="E88" s="138" t="s">
        <v>442</v>
      </c>
      <c r="F88" s="138">
        <v>3.0231237200000001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1.1292385761657429</v>
      </c>
      <c r="G90" s="138" t="s">
        <v>428</v>
      </c>
      <c r="H90" s="138" t="s">
        <v>428</v>
      </c>
      <c r="I90" s="138">
        <v>1.0200000000000001E-2</v>
      </c>
      <c r="J90" s="138">
        <v>1.5299999999999999E-2</v>
      </c>
      <c r="K90" s="138">
        <v>1.8700000000000001E-2</v>
      </c>
      <c r="L90" s="138" t="s">
        <v>428</v>
      </c>
      <c r="M90" s="138" t="s">
        <v>428</v>
      </c>
      <c r="N90" s="138">
        <v>1.2314674657952737E-4</v>
      </c>
      <c r="O90" s="138">
        <v>1.6914131457910989E-2</v>
      </c>
      <c r="P90" s="138" t="s">
        <v>430</v>
      </c>
      <c r="Q90" s="138" t="s">
        <v>430</v>
      </c>
      <c r="R90" s="138">
        <v>7.1217395612256762E-2</v>
      </c>
      <c r="S90" s="138">
        <v>2.8857882180383205</v>
      </c>
      <c r="T90" s="138">
        <v>0.11828764302473277</v>
      </c>
      <c r="U90" s="138">
        <v>1.6839946670814881E-2</v>
      </c>
      <c r="V90" s="138">
        <v>1.6698995575332296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17</v>
      </c>
      <c r="AL90" s="148" t="s">
        <v>439</v>
      </c>
    </row>
    <row r="91" spans="1:38" s="2" customFormat="1" ht="26.25" customHeight="1" thickBot="1" x14ac:dyDescent="0.25">
      <c r="A91" s="65" t="s">
        <v>208</v>
      </c>
      <c r="B91" s="69" t="s">
        <v>404</v>
      </c>
      <c r="C91" s="71" t="s">
        <v>228</v>
      </c>
      <c r="D91" s="67"/>
      <c r="E91" s="138">
        <v>1.2860467937253517E-2</v>
      </c>
      <c r="F91" s="138">
        <v>3.4548194186000011E-2</v>
      </c>
      <c r="G91" s="138">
        <v>1.3898931194468409E-4</v>
      </c>
      <c r="H91" s="138">
        <v>2.9622935097500004E-2</v>
      </c>
      <c r="I91" s="138">
        <v>0.19511796162364467</v>
      </c>
      <c r="J91" s="138">
        <v>0.1973261428114281</v>
      </c>
      <c r="K91" s="138">
        <v>0.19778223025559094</v>
      </c>
      <c r="L91" s="138">
        <v>7.7091011820000013E-2</v>
      </c>
      <c r="M91" s="138">
        <v>0.39363598551447171</v>
      </c>
      <c r="N91" s="138">
        <v>3.6081993564447794E-2</v>
      </c>
      <c r="O91" s="138">
        <v>3.8613619877443099E-2</v>
      </c>
      <c r="P91" s="138">
        <v>2.6233082055784747E-6</v>
      </c>
      <c r="Q91" s="138">
        <v>6.1210524796831078E-5</v>
      </c>
      <c r="R91" s="138">
        <v>7.1795803521095089E-4</v>
      </c>
      <c r="S91" s="138">
        <v>5.8979696142927071E-2</v>
      </c>
      <c r="T91" s="138">
        <v>2.0653441484251831E-2</v>
      </c>
      <c r="U91" s="138" t="s">
        <v>442</v>
      </c>
      <c r="V91" s="138">
        <v>3.1238720208515851E-2</v>
      </c>
      <c r="W91" s="138">
        <v>7.1380566500000014E-4</v>
      </c>
      <c r="X91" s="138">
        <v>7.9232428815000002E-4</v>
      </c>
      <c r="Y91" s="138">
        <v>3.2121254925E-4</v>
      </c>
      <c r="Z91" s="138">
        <v>3.2121254925E-4</v>
      </c>
      <c r="AA91" s="138">
        <v>3.2121254925E-4</v>
      </c>
      <c r="AB91" s="138">
        <v>1.7559619359000002E-3</v>
      </c>
      <c r="AC91" s="138" t="s">
        <v>442</v>
      </c>
      <c r="AD91" s="138" t="s">
        <v>442</v>
      </c>
      <c r="AE91" s="55"/>
      <c r="AF91" s="147" t="s">
        <v>428</v>
      </c>
      <c r="AG91" s="147" t="s">
        <v>428</v>
      </c>
      <c r="AH91" s="147" t="s">
        <v>428</v>
      </c>
      <c r="AI91" s="147" t="s">
        <v>428</v>
      </c>
      <c r="AJ91" s="147" t="s">
        <v>428</v>
      </c>
      <c r="AK91" s="147">
        <v>7138.0566500000004</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10.180242401563589</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9.3357225284930578</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5.1454563015423088E-2</v>
      </c>
      <c r="F99" s="138">
        <v>9.6776211269442349</v>
      </c>
      <c r="G99" s="138" t="s">
        <v>428</v>
      </c>
      <c r="H99" s="138">
        <v>13.14619840832577</v>
      </c>
      <c r="I99" s="138">
        <v>0.21863816767593944</v>
      </c>
      <c r="J99" s="138">
        <v>0.33569268184729656</v>
      </c>
      <c r="K99" s="138">
        <v>0.64370239472059265</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1246.8</v>
      </c>
      <c r="AL99" s="45" t="s">
        <v>245</v>
      </c>
    </row>
    <row r="100" spans="1:38" s="2" customFormat="1" ht="26.25" customHeight="1" thickBot="1" x14ac:dyDescent="0.25">
      <c r="A100" s="65" t="s">
        <v>243</v>
      </c>
      <c r="B100" s="65" t="s">
        <v>246</v>
      </c>
      <c r="C100" s="66" t="s">
        <v>408</v>
      </c>
      <c r="D100" s="79"/>
      <c r="E100" s="138">
        <v>0.70863274533152398</v>
      </c>
      <c r="F100" s="138">
        <v>29.613278060936405</v>
      </c>
      <c r="G100" s="138" t="s">
        <v>428</v>
      </c>
      <c r="H100" s="138">
        <v>34.77965843797989</v>
      </c>
      <c r="I100" s="138">
        <v>0.39871303588494955</v>
      </c>
      <c r="J100" s="138">
        <v>0.6060832278951479</v>
      </c>
      <c r="K100" s="138">
        <v>0.9795757401975429</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5718.4000000000015</v>
      </c>
      <c r="AL100" s="45" t="s">
        <v>245</v>
      </c>
    </row>
    <row r="101" spans="1:38" s="2" customFormat="1" ht="26.25" customHeight="1" thickBot="1" x14ac:dyDescent="0.25">
      <c r="A101" s="65" t="s">
        <v>243</v>
      </c>
      <c r="B101" s="65" t="s">
        <v>247</v>
      </c>
      <c r="C101" s="66" t="s">
        <v>248</v>
      </c>
      <c r="D101" s="79"/>
      <c r="E101" s="138">
        <v>7.7277921461566104E-2</v>
      </c>
      <c r="F101" s="138">
        <v>0.33729245700554422</v>
      </c>
      <c r="G101" s="138" t="s">
        <v>428</v>
      </c>
      <c r="H101" s="138">
        <v>1.5432511372756244</v>
      </c>
      <c r="I101" s="138">
        <v>1.3152738148179181E-2</v>
      </c>
      <c r="J101" s="138">
        <v>4.3326666841060825E-2</v>
      </c>
      <c r="K101" s="138">
        <v>0.10831666710265206</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8559.0594999999994</v>
      </c>
      <c r="AL101" s="45" t="s">
        <v>245</v>
      </c>
    </row>
    <row r="102" spans="1:38" s="2" customFormat="1" ht="26.25" customHeight="1" thickBot="1" x14ac:dyDescent="0.25">
      <c r="A102" s="65" t="s">
        <v>243</v>
      </c>
      <c r="B102" s="65" t="s">
        <v>249</v>
      </c>
      <c r="C102" s="66" t="s">
        <v>386</v>
      </c>
      <c r="D102" s="79"/>
      <c r="E102" s="138">
        <v>2.2905343243714285E-3</v>
      </c>
      <c r="F102" s="138">
        <v>1.1435669455028101</v>
      </c>
      <c r="G102" s="138" t="s">
        <v>428</v>
      </c>
      <c r="H102" s="138">
        <v>4.5471820684184427</v>
      </c>
      <c r="I102" s="138">
        <v>7.9024999999999998E-3</v>
      </c>
      <c r="J102" s="138">
        <v>0.17761400000000002</v>
      </c>
      <c r="K102" s="138">
        <v>1.2026914999999998</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1514.35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1.9180897199131527E-3</v>
      </c>
      <c r="F104" s="138">
        <v>2.5574176090589706E-3</v>
      </c>
      <c r="G104" s="138" t="s">
        <v>428</v>
      </c>
      <c r="H104" s="138">
        <v>2.6249417429333601E-2</v>
      </c>
      <c r="I104" s="138">
        <v>2.9648683726027402E-5</v>
      </c>
      <c r="J104" s="138">
        <v>9.7666252273972623E-5</v>
      </c>
      <c r="K104" s="138">
        <v>2.4416563068493154E-4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16.100000000000001</v>
      </c>
      <c r="AL104" s="45" t="s">
        <v>245</v>
      </c>
    </row>
    <row r="105" spans="1:38" s="2" customFormat="1" ht="26.25" customHeight="1" thickBot="1" x14ac:dyDescent="0.25">
      <c r="A105" s="65" t="s">
        <v>243</v>
      </c>
      <c r="B105" s="65" t="s">
        <v>254</v>
      </c>
      <c r="C105" s="66" t="s">
        <v>255</v>
      </c>
      <c r="D105" s="79"/>
      <c r="E105" s="138">
        <v>2.4426198919627395E-2</v>
      </c>
      <c r="F105" s="138">
        <v>0.12351080330346817</v>
      </c>
      <c r="G105" s="138" t="s">
        <v>428</v>
      </c>
      <c r="H105" s="138">
        <v>0.57227473071207824</v>
      </c>
      <c r="I105" s="138">
        <v>4.6257534246575346E-3</v>
      </c>
      <c r="J105" s="138">
        <v>7.2690410958904106E-3</v>
      </c>
      <c r="K105" s="138">
        <v>1.5859726027397259E-2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67</v>
      </c>
      <c r="AL105" s="45" t="s">
        <v>245</v>
      </c>
    </row>
    <row r="106" spans="1:38" s="2" customFormat="1" ht="26.25" customHeight="1" thickBot="1" x14ac:dyDescent="0.25">
      <c r="A106" s="65" t="s">
        <v>243</v>
      </c>
      <c r="B106" s="65" t="s">
        <v>256</v>
      </c>
      <c r="C106" s="66" t="s">
        <v>257</v>
      </c>
      <c r="D106" s="79"/>
      <c r="E106" s="138">
        <v>1.9388502534575336E-3</v>
      </c>
      <c r="F106" s="138">
        <v>7.840826564516977E-3</v>
      </c>
      <c r="G106" s="138" t="s">
        <v>428</v>
      </c>
      <c r="H106" s="138">
        <v>4.5424792057878659E-2</v>
      </c>
      <c r="I106" s="138">
        <v>3.8465753424657536E-4</v>
      </c>
      <c r="J106" s="138">
        <v>6.1545205479452043E-4</v>
      </c>
      <c r="K106" s="138">
        <v>1.3078356164383561E-3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7.8</v>
      </c>
      <c r="AL106" s="45" t="s">
        <v>245</v>
      </c>
    </row>
    <row r="107" spans="1:38" s="2" customFormat="1" ht="26.25" customHeight="1" thickBot="1" x14ac:dyDescent="0.25">
      <c r="A107" s="65" t="s">
        <v>243</v>
      </c>
      <c r="B107" s="65" t="s">
        <v>258</v>
      </c>
      <c r="C107" s="66" t="s">
        <v>379</v>
      </c>
      <c r="D107" s="79"/>
      <c r="E107" s="138">
        <v>2.5326449326560002E-2</v>
      </c>
      <c r="F107" s="138">
        <v>0.28544999999999998</v>
      </c>
      <c r="G107" s="138" t="s">
        <v>428</v>
      </c>
      <c r="H107" s="138">
        <v>0.30887256678696007</v>
      </c>
      <c r="I107" s="138">
        <v>5.1900000000000002E-3</v>
      </c>
      <c r="J107" s="138">
        <v>6.9199999999999998E-2</v>
      </c>
      <c r="K107" s="138">
        <v>0.32869999999999999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1730</v>
      </c>
      <c r="AL107" s="45" t="s">
        <v>245</v>
      </c>
    </row>
    <row r="108" spans="1:38" s="2" customFormat="1" ht="26.25" customHeight="1" thickBot="1" x14ac:dyDescent="0.25">
      <c r="A108" s="65" t="s">
        <v>243</v>
      </c>
      <c r="B108" s="65" t="s">
        <v>259</v>
      </c>
      <c r="C108" s="66" t="s">
        <v>380</v>
      </c>
      <c r="D108" s="79"/>
      <c r="E108" s="138">
        <v>6.6960015523546912E-2</v>
      </c>
      <c r="F108" s="138">
        <v>1.1223947912727272</v>
      </c>
      <c r="G108" s="138" t="s">
        <v>428</v>
      </c>
      <c r="H108" s="138">
        <v>1.4001903080997053</v>
      </c>
      <c r="I108" s="138">
        <v>2.0785088727272725E-2</v>
      </c>
      <c r="J108" s="138">
        <v>0.20785088727272724</v>
      </c>
      <c r="K108" s="138">
        <v>0.41570177454545448</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10392.544363636363</v>
      </c>
      <c r="AL108" s="45" t="s">
        <v>245</v>
      </c>
    </row>
    <row r="109" spans="1:38" s="2" customFormat="1" ht="26.25" customHeight="1" thickBot="1" x14ac:dyDescent="0.25">
      <c r="A109" s="65" t="s">
        <v>243</v>
      </c>
      <c r="B109" s="65" t="s">
        <v>260</v>
      </c>
      <c r="C109" s="66" t="s">
        <v>381</v>
      </c>
      <c r="D109" s="79"/>
      <c r="E109" s="138">
        <v>3.563912062464001E-2</v>
      </c>
      <c r="F109" s="138">
        <v>0.75893298779999996</v>
      </c>
      <c r="G109" s="138" t="s">
        <v>428</v>
      </c>
      <c r="H109" s="138">
        <v>1.0253100856627202</v>
      </c>
      <c r="I109" s="138">
        <v>3.1040203999999998E-2</v>
      </c>
      <c r="J109" s="138">
        <v>0.170721122</v>
      </c>
      <c r="K109" s="138">
        <v>0.170721122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1552.0101999999999</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1.0218454803243146E-2</v>
      </c>
      <c r="F111" s="138">
        <v>0.2541696</v>
      </c>
      <c r="G111" s="138" t="s">
        <v>428</v>
      </c>
      <c r="H111" s="138">
        <v>0.18084311475778991</v>
      </c>
      <c r="I111" s="138">
        <v>5.4852000000000004E-4</v>
      </c>
      <c r="J111" s="138">
        <v>1.0578600000000001E-3</v>
      </c>
      <c r="K111" s="138">
        <v>2.3508000000000001E-3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145.6</v>
      </c>
      <c r="AL111" s="45" t="s">
        <v>245</v>
      </c>
    </row>
    <row r="112" spans="1:38" s="2" customFormat="1" ht="26.25" customHeight="1" thickBot="1" x14ac:dyDescent="0.25">
      <c r="A112" s="65" t="s">
        <v>263</v>
      </c>
      <c r="B112" s="65" t="s">
        <v>264</v>
      </c>
      <c r="C112" s="66" t="s">
        <v>265</v>
      </c>
      <c r="D112" s="67"/>
      <c r="E112" s="138">
        <v>15.57522577504057</v>
      </c>
      <c r="F112" s="138" t="s">
        <v>428</v>
      </c>
      <c r="G112" s="138" t="s">
        <v>428</v>
      </c>
      <c r="H112" s="138">
        <v>20.493957766534383</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404811000</v>
      </c>
      <c r="AL112" s="45" t="s">
        <v>418</v>
      </c>
    </row>
    <row r="113" spans="1:38" s="2" customFormat="1" ht="26.25" customHeight="1" thickBot="1" x14ac:dyDescent="0.25">
      <c r="A113" s="65" t="s">
        <v>263</v>
      </c>
      <c r="B113" s="80" t="s">
        <v>266</v>
      </c>
      <c r="C113" s="81" t="s">
        <v>267</v>
      </c>
      <c r="D113" s="67"/>
      <c r="E113" s="138">
        <v>6.6377763338420399</v>
      </c>
      <c r="F113" s="138" t="s">
        <v>429</v>
      </c>
      <c r="G113" s="138" t="s">
        <v>428</v>
      </c>
      <c r="H113" s="138">
        <v>39.516615016348766</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172520.44460151205</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11.643473753666704</v>
      </c>
      <c r="F116" s="138" t="s">
        <v>429</v>
      </c>
      <c r="G116" s="138" t="s">
        <v>428</v>
      </c>
      <c r="H116" s="138">
        <v>12.612564395569651</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302622.01792598376</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4.5927099999999998E-2</v>
      </c>
      <c r="J119" s="138">
        <v>1.125883</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1820.3620000000001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6.4400000000000004E-3</v>
      </c>
      <c r="J120" s="138">
        <v>4.0250000000000001E-2</v>
      </c>
      <c r="K120" s="138">
        <v>0.161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1610</v>
      </c>
      <c r="AL120" s="148" t="s">
        <v>434</v>
      </c>
    </row>
    <row r="121" spans="1:38" s="2" customFormat="1" ht="26.25" customHeight="1" thickBot="1" x14ac:dyDescent="0.25">
      <c r="A121" s="65" t="s">
        <v>263</v>
      </c>
      <c r="B121" s="65" t="s">
        <v>279</v>
      </c>
      <c r="C121" s="71" t="s">
        <v>280</v>
      </c>
      <c r="D121" s="68"/>
      <c r="E121" s="138" t="s">
        <v>442</v>
      </c>
      <c r="F121" s="138">
        <v>4.5542903951817211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7.2635776479738174</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0.62740581403321327</v>
      </c>
      <c r="G125" s="138" t="s">
        <v>428</v>
      </c>
      <c r="H125" s="138" t="s">
        <v>428</v>
      </c>
      <c r="I125" s="138">
        <v>6.6613594310539022E-5</v>
      </c>
      <c r="J125" s="138">
        <v>4.4207203496994085E-4</v>
      </c>
      <c r="K125" s="138">
        <v>9.3460891411453252E-4</v>
      </c>
      <c r="L125" s="138" t="s">
        <v>442</v>
      </c>
      <c r="M125" s="138" t="s">
        <v>428</v>
      </c>
      <c r="N125" s="138" t="s">
        <v>428</v>
      </c>
      <c r="O125" s="138" t="s">
        <v>428</v>
      </c>
      <c r="P125" s="138">
        <v>2.0423383925882471E-2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1969.3597726692985</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0.55819222243683508</v>
      </c>
      <c r="R129" s="138">
        <v>0.53916691582227394</v>
      </c>
      <c r="S129" s="138">
        <v>0.29747140183297871</v>
      </c>
      <c r="T129" s="138">
        <v>3.7917599999999999E-3</v>
      </c>
      <c r="U129" s="138" t="s">
        <v>430</v>
      </c>
      <c r="V129" s="138" t="s">
        <v>442</v>
      </c>
      <c r="W129" s="138">
        <v>3.434975656666666E-2</v>
      </c>
      <c r="X129" s="138">
        <v>1.2377260725563909E-5</v>
      </c>
      <c r="Y129" s="138">
        <v>5.3634796477443598E-5</v>
      </c>
      <c r="Z129" s="138">
        <v>5.3634796477443598E-5</v>
      </c>
      <c r="AA129" s="138" t="s">
        <v>442</v>
      </c>
      <c r="AB129" s="138">
        <v>1.1964685368045112E-4</v>
      </c>
      <c r="AC129" s="138">
        <v>4.1257535751879681E-2</v>
      </c>
      <c r="AD129" s="138">
        <v>7.9247783999999988E-2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1.0681616688396349E-5</v>
      </c>
      <c r="Y131" s="138">
        <v>4.8067275097783568E-5</v>
      </c>
      <c r="Z131" s="138">
        <v>4.8067275097783568E-5</v>
      </c>
      <c r="AA131" s="138" t="s">
        <v>442</v>
      </c>
      <c r="AB131" s="138">
        <v>1.0681616688396349E-4</v>
      </c>
      <c r="AC131" s="138">
        <v>7.6297262059973909E-3</v>
      </c>
      <c r="AD131" s="138">
        <v>1.1703999999999997E-2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1.0777968479250002</v>
      </c>
      <c r="X135" s="138">
        <v>3.2154272629762503E-4</v>
      </c>
      <c r="Y135" s="138">
        <v>1.4550257446987501E-3</v>
      </c>
      <c r="Z135" s="138">
        <v>1.4550257446987501E-3</v>
      </c>
      <c r="AA135" s="138" t="s">
        <v>442</v>
      </c>
      <c r="AB135" s="138">
        <v>3.2315942156951253E-3</v>
      </c>
      <c r="AC135" s="138" t="s">
        <v>442</v>
      </c>
      <c r="AD135" s="138">
        <v>1.8322546414725003</v>
      </c>
      <c r="AE135" s="55"/>
      <c r="AF135" s="147" t="s">
        <v>428</v>
      </c>
      <c r="AG135" s="147" t="s">
        <v>428</v>
      </c>
      <c r="AH135" s="147" t="s">
        <v>428</v>
      </c>
      <c r="AI135" s="147" t="s">
        <v>428</v>
      </c>
      <c r="AJ135" s="147" t="s">
        <v>428</v>
      </c>
      <c r="AK135" s="147">
        <v>3.5926561597500002</v>
      </c>
      <c r="AL135" s="148" t="s">
        <v>432</v>
      </c>
    </row>
    <row r="136" spans="1:38" s="2" customFormat="1" ht="26.25" customHeight="1" thickBot="1" x14ac:dyDescent="0.25">
      <c r="A136" s="65" t="s">
        <v>288</v>
      </c>
      <c r="B136" s="65" t="s">
        <v>313</v>
      </c>
      <c r="C136" s="66" t="s">
        <v>314</v>
      </c>
      <c r="D136" s="67"/>
      <c r="E136" s="138" t="s">
        <v>428</v>
      </c>
      <c r="F136" s="138">
        <v>3.9347605169999999E-3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6.8206874221563059</v>
      </c>
      <c r="X139" s="138">
        <v>1.3566756825403876E-2</v>
      </c>
      <c r="Y139" s="138">
        <v>2.1062898523339004E-2</v>
      </c>
      <c r="Z139" s="138">
        <v>1.1855553076862658E-2</v>
      </c>
      <c r="AA139" s="138">
        <v>8.4418932270487787E-4</v>
      </c>
      <c r="AB139" s="138">
        <v>4.7329397748310416E-2</v>
      </c>
      <c r="AC139" s="138" t="s">
        <v>442</v>
      </c>
      <c r="AD139" s="138">
        <v>15.80085057902415</v>
      </c>
      <c r="AE139" s="55"/>
      <c r="AF139" s="147" t="s">
        <v>428</v>
      </c>
      <c r="AG139" s="147" t="s">
        <v>428</v>
      </c>
      <c r="AH139" s="147" t="s">
        <v>428</v>
      </c>
      <c r="AI139" s="147" t="s">
        <v>428</v>
      </c>
      <c r="AJ139" s="147" t="s">
        <v>428</v>
      </c>
      <c r="AK139" s="147">
        <v>12.850115254357075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174.32495462733266</v>
      </c>
      <c r="F141" s="19">
        <f t="shared" ref="F141:AD141" si="0">SUM(F14:F140)</f>
        <v>147.14973042752956</v>
      </c>
      <c r="G141" s="19">
        <f t="shared" si="0"/>
        <v>177.70403523776355</v>
      </c>
      <c r="H141" s="19">
        <f t="shared" si="0"/>
        <v>131.00373115495051</v>
      </c>
      <c r="I141" s="19">
        <f t="shared" si="0"/>
        <v>22.899753155623603</v>
      </c>
      <c r="J141" s="19">
        <f t="shared" si="0"/>
        <v>30.945957677025291</v>
      </c>
      <c r="K141" s="19">
        <f t="shared" si="0"/>
        <v>64.406841329650945</v>
      </c>
      <c r="L141" s="19">
        <f t="shared" si="0"/>
        <v>4.2520222413451814</v>
      </c>
      <c r="M141" s="19">
        <f t="shared" si="0"/>
        <v>453.33494131010508</v>
      </c>
      <c r="N141" s="19">
        <f t="shared" si="0"/>
        <v>113.9524657485827</v>
      </c>
      <c r="O141" s="19">
        <f t="shared" si="0"/>
        <v>0.53265324252528401</v>
      </c>
      <c r="P141" s="19">
        <f t="shared" si="0"/>
        <v>0.65437751191785587</v>
      </c>
      <c r="Q141" s="19">
        <f t="shared" si="0"/>
        <v>1.8551917093731733</v>
      </c>
      <c r="R141" s="19">
        <f>SUM(R14:R140)</f>
        <v>5.1138727485265427</v>
      </c>
      <c r="S141" s="19">
        <f t="shared" si="0"/>
        <v>25.407749127607051</v>
      </c>
      <c r="T141" s="19">
        <f t="shared" si="0"/>
        <v>27.214958913562661</v>
      </c>
      <c r="U141" s="19">
        <f t="shared" si="0"/>
        <v>7.4647026868982547</v>
      </c>
      <c r="V141" s="19">
        <f t="shared" si="0"/>
        <v>47.723185167260247</v>
      </c>
      <c r="W141" s="19">
        <f t="shared" si="0"/>
        <v>36.042895091830331</v>
      </c>
      <c r="X141" s="19">
        <f t="shared" si="0"/>
        <v>5.0731616653216136</v>
      </c>
      <c r="Y141" s="19">
        <f t="shared" si="0"/>
        <v>9.0438648889109334</v>
      </c>
      <c r="Z141" s="19">
        <f t="shared" si="0"/>
        <v>4.4563251136302515</v>
      </c>
      <c r="AA141" s="19">
        <f t="shared" si="0"/>
        <v>3.6164675445269037</v>
      </c>
      <c r="AB141" s="19">
        <f t="shared" si="0"/>
        <v>22.189819212389704</v>
      </c>
      <c r="AC141" s="19">
        <f t="shared" si="0"/>
        <v>47.899196518119595</v>
      </c>
      <c r="AD141" s="19">
        <f t="shared" si="0"/>
        <v>34.24059323845642</v>
      </c>
      <c r="AE141" s="56"/>
      <c r="AF141" s="145">
        <f>SUM(AF14:AF140)</f>
        <v>217907.06763780871</v>
      </c>
      <c r="AG141" s="145">
        <f t="shared" ref="AG141:AI141" si="1">SUM(AG14:AG140)</f>
        <v>125850.32733315209</v>
      </c>
      <c r="AH141" s="145">
        <f t="shared" si="1"/>
        <v>72853.362974616757</v>
      </c>
      <c r="AI141" s="145">
        <f t="shared" si="1"/>
        <v>3801.647023767503</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36.49141703661698</v>
      </c>
      <c r="F143" s="139">
        <v>23.74161296576381</v>
      </c>
      <c r="G143" s="139">
        <v>2.4696597563374367</v>
      </c>
      <c r="H143" s="139">
        <v>0.2944809596628214</v>
      </c>
      <c r="I143" s="139">
        <v>0.53260330864265759</v>
      </c>
      <c r="J143" s="139">
        <v>0.53260330864265759</v>
      </c>
      <c r="K143" s="139">
        <v>0.53260330864265759</v>
      </c>
      <c r="L143" s="139">
        <v>0.23928670155621762</v>
      </c>
      <c r="M143" s="139">
        <v>205.26455165935286</v>
      </c>
      <c r="N143" s="139">
        <v>99.519420015886283</v>
      </c>
      <c r="O143" s="139">
        <v>1.9913594968822503E-4</v>
      </c>
      <c r="P143" s="139">
        <v>9.0894676145227768E-3</v>
      </c>
      <c r="Q143" s="139">
        <v>3.0212035495701735E-4</v>
      </c>
      <c r="R143" s="139">
        <v>7.2191336428154198E-3</v>
      </c>
      <c r="S143" s="139">
        <v>5.1057656357014853E-3</v>
      </c>
      <c r="T143" s="139">
        <v>2.2388169650443901E-3</v>
      </c>
      <c r="U143" s="139">
        <v>2.0596881053758483E-4</v>
      </c>
      <c r="V143" s="139">
        <v>3.4189839564182298E-2</v>
      </c>
      <c r="W143" s="139">
        <v>0.6088346</v>
      </c>
      <c r="X143" s="139">
        <v>1.26194512929E-2</v>
      </c>
      <c r="Y143" s="139">
        <v>1.8828844026100001E-2</v>
      </c>
      <c r="Z143" s="139">
        <v>9.3404115850999996E-3</v>
      </c>
      <c r="AA143" s="139">
        <v>2.0097875216799999E-2</v>
      </c>
      <c r="AB143" s="139">
        <v>6.0886582120899993E-2</v>
      </c>
      <c r="AC143" s="139">
        <v>6.0883460000000003E-4</v>
      </c>
      <c r="AD143" s="139">
        <v>1.2558329999999999E-4</v>
      </c>
      <c r="AE143" s="58"/>
      <c r="AF143" s="144">
        <v>49348.716669179805</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3.4489889502324123</v>
      </c>
      <c r="F144" s="139">
        <v>0.67076840558934403</v>
      </c>
      <c r="G144" s="139">
        <v>0.78768890602997377</v>
      </c>
      <c r="H144" s="139">
        <v>4.6630579796234405E-3</v>
      </c>
      <c r="I144" s="139">
        <v>0.84592695207304514</v>
      </c>
      <c r="J144" s="139">
        <v>0.84592695207304491</v>
      </c>
      <c r="K144" s="139">
        <v>0.84592695207304514</v>
      </c>
      <c r="L144" s="139">
        <v>0.3998342266805251</v>
      </c>
      <c r="M144" s="139">
        <v>6.5090331700988369</v>
      </c>
      <c r="N144" s="139">
        <v>2.1146497979643297</v>
      </c>
      <c r="O144" s="139">
        <v>1.3421358378014099E-5</v>
      </c>
      <c r="P144" s="139">
        <v>1.1672891985952496E-3</v>
      </c>
      <c r="Q144" s="139">
        <v>2.4799718440234232E-5</v>
      </c>
      <c r="R144" s="139">
        <v>1.7157203907874701E-3</v>
      </c>
      <c r="S144" s="139">
        <v>1.1561661633033126E-3</v>
      </c>
      <c r="T144" s="139">
        <v>8.4330408248965816E-5</v>
      </c>
      <c r="U144" s="139">
        <v>2.2756720124440277E-5</v>
      </c>
      <c r="V144" s="139">
        <v>4.0349196729254312E-3</v>
      </c>
      <c r="W144" s="139">
        <v>2.7151999999999996E-2</v>
      </c>
      <c r="X144" s="139">
        <v>4.7594702312000001E-3</v>
      </c>
      <c r="Y144" s="139">
        <v>5.4213924171999999E-3</v>
      </c>
      <c r="Z144" s="139">
        <v>4.1532952323E-3</v>
      </c>
      <c r="AA144" s="139">
        <v>4.582669698E-3</v>
      </c>
      <c r="AB144" s="139">
        <v>1.8916827578699998E-2</v>
      </c>
      <c r="AC144" s="139">
        <v>2.7151599999999999E-5</v>
      </c>
      <c r="AD144" s="139">
        <v>1.27616E-5</v>
      </c>
      <c r="AE144" s="58"/>
      <c r="AF144" s="144">
        <v>9002.0944234671242</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18.175007750143415</v>
      </c>
      <c r="F145" s="139">
        <v>1.029183882877412</v>
      </c>
      <c r="G145" s="139">
        <v>1.7309893543054269</v>
      </c>
      <c r="H145" s="139">
        <v>5.584737143076406E-3</v>
      </c>
      <c r="I145" s="139">
        <v>0.64543001028089042</v>
      </c>
      <c r="J145" s="139">
        <v>0.6454300102808902</v>
      </c>
      <c r="K145" s="139">
        <v>0.64543001028089031</v>
      </c>
      <c r="L145" s="139">
        <v>0.328580712811672</v>
      </c>
      <c r="M145" s="139">
        <v>3.85398169731037</v>
      </c>
      <c r="N145" s="139">
        <v>0.3536530767377814</v>
      </c>
      <c r="O145" s="139">
        <v>2.2234951631027995E-5</v>
      </c>
      <c r="P145" s="139">
        <v>2.3142202513025275E-3</v>
      </c>
      <c r="Q145" s="139">
        <v>4.4128426289364466E-5</v>
      </c>
      <c r="R145" s="139">
        <v>3.6853526558392091E-3</v>
      </c>
      <c r="S145" s="139">
        <v>2.4722941999346434E-3</v>
      </c>
      <c r="T145" s="139">
        <v>9.4061961114484704E-5</v>
      </c>
      <c r="U145" s="139">
        <v>4.378694931667295E-5</v>
      </c>
      <c r="V145" s="139">
        <v>7.8714065678203837E-3</v>
      </c>
      <c r="W145" s="139">
        <v>0.1217876</v>
      </c>
      <c r="X145" s="139">
        <v>1.7398220886E-3</v>
      </c>
      <c r="Y145" s="139">
        <v>1.05355893163E-2</v>
      </c>
      <c r="Z145" s="139">
        <v>1.1772796135200001E-2</v>
      </c>
      <c r="AA145" s="139">
        <v>2.7063899161000001E-3</v>
      </c>
      <c r="AB145" s="139">
        <v>2.6754597456200003E-2</v>
      </c>
      <c r="AC145" s="139">
        <v>2.86476E-5</v>
      </c>
      <c r="AD145" s="139">
        <v>2.1318399999999999E-5</v>
      </c>
      <c r="AE145" s="58"/>
      <c r="AF145" s="144">
        <v>18819.958189251854</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2.3031041830337655E-2</v>
      </c>
      <c r="F146" s="139">
        <v>0.1628566599871473</v>
      </c>
      <c r="G146" s="139">
        <v>4.7741147827669184E-3</v>
      </c>
      <c r="H146" s="139">
        <v>1.3507805939973398E-4</v>
      </c>
      <c r="I146" s="139">
        <v>3.2725270255331541E-3</v>
      </c>
      <c r="J146" s="139">
        <v>3.2725270255331536E-3</v>
      </c>
      <c r="K146" s="139">
        <v>3.2725270255331532E-3</v>
      </c>
      <c r="L146" s="139">
        <v>4.200148186859668E-4</v>
      </c>
      <c r="M146" s="139">
        <v>1.3487385248983101</v>
      </c>
      <c r="N146" s="139">
        <v>0.24706696045744264</v>
      </c>
      <c r="O146" s="139">
        <v>4.2502819931322356E-5</v>
      </c>
      <c r="P146" s="139">
        <v>2.0767399305036098E-5</v>
      </c>
      <c r="Q146" s="139">
        <v>7.1611721741503788E-7</v>
      </c>
      <c r="R146" s="139">
        <v>1.9198754978906596E-4</v>
      </c>
      <c r="S146" s="139">
        <v>7.1808662706448938E-3</v>
      </c>
      <c r="T146" s="139">
        <v>2.9939160822115262E-4</v>
      </c>
      <c r="U146" s="139">
        <v>4.2318497964423037E-5</v>
      </c>
      <c r="V146" s="139">
        <v>4.2278603688194177E-3</v>
      </c>
      <c r="W146" s="139">
        <v>1.9789999999999999E-3</v>
      </c>
      <c r="X146" s="139">
        <v>3.0157234599999999E-5</v>
      </c>
      <c r="Y146" s="139">
        <v>5.5288263300000004E-5</v>
      </c>
      <c r="Z146" s="139">
        <v>1.8848271600000001E-5</v>
      </c>
      <c r="AA146" s="139">
        <v>6.4712399000000005E-5</v>
      </c>
      <c r="AB146" s="139">
        <v>1.6900616850000001E-4</v>
      </c>
      <c r="AC146" s="139">
        <v>1.9790999999999998E-6</v>
      </c>
      <c r="AD146" s="139">
        <v>1.9790999999999998E-6</v>
      </c>
      <c r="AE146" s="58"/>
      <c r="AF146" s="144">
        <v>107.12876012013511</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5.5642889184412816</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0.29861106373668034</v>
      </c>
      <c r="J148" s="139">
        <v>0.58706775680913481</v>
      </c>
      <c r="K148" s="139">
        <v>0.73808691961831407</v>
      </c>
      <c r="L148" s="139">
        <v>6.4766876913863167E-2</v>
      </c>
      <c r="M148" s="139" t="s">
        <v>428</v>
      </c>
      <c r="N148" s="139">
        <v>2.3675222644446965</v>
      </c>
      <c r="O148" s="139">
        <v>1.0186419598982897E-2</v>
      </c>
      <c r="P148" s="139" t="s">
        <v>428</v>
      </c>
      <c r="Q148" s="139">
        <v>2.6979819875944128E-2</v>
      </c>
      <c r="R148" s="139">
        <v>0.88559260511651683</v>
      </c>
      <c r="S148" s="139">
        <v>19.460149464627015</v>
      </c>
      <c r="T148" s="139">
        <v>0.13482263115141205</v>
      </c>
      <c r="U148" s="139">
        <v>1.4761738392366287E-2</v>
      </c>
      <c r="V148" s="139">
        <v>5.9582954800672265</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0.13210545631470075</v>
      </c>
      <c r="J149" s="139">
        <v>0.24463973391611252</v>
      </c>
      <c r="K149" s="139">
        <v>0.48927946783222503</v>
      </c>
      <c r="L149" s="139">
        <v>5.1863623590215849E-3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174.53049605307936</v>
      </c>
      <c r="F152" s="13">
        <f t="shared" ref="F152:AD152" si="2">SUM(F$141, F$151, IF(AND(ISNUMBER(SEARCH($B$4,"AT|BE|CH|GB|IE|LT|LU|NL")),SUM(F$143:F$149)&gt;0),SUM(F$143:F$149)-SUM(F$27:F$33),0))</f>
        <v>147.43221028816023</v>
      </c>
      <c r="G152" s="13">
        <f t="shared" si="2"/>
        <v>177.70229153075897</v>
      </c>
      <c r="H152" s="13">
        <f t="shared" si="2"/>
        <v>131.00690205233815</v>
      </c>
      <c r="I152" s="13">
        <f t="shared" si="2"/>
        <v>22.886665308637316</v>
      </c>
      <c r="J152" s="13">
        <f t="shared" si="2"/>
        <v>30.933971598983522</v>
      </c>
      <c r="K152" s="13">
        <f t="shared" si="2"/>
        <v>64.395748845055053</v>
      </c>
      <c r="L152" s="13">
        <f t="shared" si="2"/>
        <v>4.2451824693662097</v>
      </c>
      <c r="M152" s="13">
        <f t="shared" si="2"/>
        <v>455.45429457572209</v>
      </c>
      <c r="N152" s="13">
        <f t="shared" si="2"/>
        <v>115.0280011721805</v>
      </c>
      <c r="O152" s="13">
        <f t="shared" si="2"/>
        <v>0.53268743193305268</v>
      </c>
      <c r="P152" s="13">
        <f t="shared" si="2"/>
        <v>0.65443763348427963</v>
      </c>
      <c r="Q152" s="13">
        <f t="shared" si="2"/>
        <v>1.8552792002198009</v>
      </c>
      <c r="R152" s="13">
        <f t="shared" si="2"/>
        <v>5.116683985808252</v>
      </c>
      <c r="S152" s="13">
        <f t="shared" si="2"/>
        <v>25.469200731035077</v>
      </c>
      <c r="T152" s="13">
        <f t="shared" si="2"/>
        <v>27.215408767633683</v>
      </c>
      <c r="U152" s="13">
        <f t="shared" si="2"/>
        <v>7.4647505125077549</v>
      </c>
      <c r="V152" s="13">
        <f t="shared" si="2"/>
        <v>47.742009913343921</v>
      </c>
      <c r="W152" s="13">
        <f t="shared" si="2"/>
        <v>36.047489491830333</v>
      </c>
      <c r="X152" s="13">
        <f t="shared" si="2"/>
        <v>5.0731630810422139</v>
      </c>
      <c r="Y152" s="13">
        <f t="shared" si="2"/>
        <v>9.0438547871947339</v>
      </c>
      <c r="Z152" s="13">
        <f t="shared" si="2"/>
        <v>4.4562338713918512</v>
      </c>
      <c r="AA152" s="13">
        <f t="shared" si="2"/>
        <v>3.6165502277707038</v>
      </c>
      <c r="AB152" s="13">
        <f t="shared" si="2"/>
        <v>22.189801967399504</v>
      </c>
      <c r="AC152" s="13">
        <f t="shared" si="2"/>
        <v>47.899201781419592</v>
      </c>
      <c r="AD152" s="13">
        <f t="shared" si="2"/>
        <v>34.240594216456422</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174.53049605307936</v>
      </c>
      <c r="F154" s="13">
        <f>SUM(F$141, F$153, -1 * IF(OR($B$6=2005,$B$6&gt;=2020),SUM(F$99:F$122),0), IF(AND(ISNUMBER(SEARCH($B$4,"AT|BE|CH|GB|IE|LT|LU|NL")),SUM(F$143:F$149)&gt;0),SUM(F$143:F$149)-SUM(F$27:F$33),0))</f>
        <v>147.43221028816023</v>
      </c>
      <c r="G154" s="13">
        <f>SUM(G$141, G$153, IF(AND(ISNUMBER(SEARCH($B$4,"AT|BE|CH|GB|IE|LT|LU|NL")),SUM(G$143:G$149)&gt;0),SUM(G$143:G$149)-SUM(G$27:G$33),0))</f>
        <v>177.70229153075897</v>
      </c>
      <c r="H154" s="13">
        <f>SUM(H$141, H$153, IF(AND(ISNUMBER(SEARCH($B$4,"AT|BE|CH|GB|IE|LT|LU|NL")),SUM(H$143:H$149)&gt;0),SUM(H$143:H$149)-SUM(H$27:H$33),0))</f>
        <v>131.00690205233815</v>
      </c>
      <c r="I154" s="13">
        <f t="shared" ref="I154:AD154" si="3">SUM(I$141, I$153, IF(AND(ISNUMBER(SEARCH($B$4,"AT|BE|CH|GB|IE|LT|LU|NL")),SUM(I$143:I$149)&gt;0),SUM(I$143:I$149)-SUM(I$27:I$33),0))</f>
        <v>22.886665308637316</v>
      </c>
      <c r="J154" s="13">
        <f t="shared" si="3"/>
        <v>30.933971598983522</v>
      </c>
      <c r="K154" s="13">
        <f t="shared" si="3"/>
        <v>64.395748845055053</v>
      </c>
      <c r="L154" s="13">
        <f t="shared" si="3"/>
        <v>4.2451824693662097</v>
      </c>
      <c r="M154" s="13">
        <f t="shared" si="3"/>
        <v>455.45429457572209</v>
      </c>
      <c r="N154" s="13">
        <f t="shared" si="3"/>
        <v>115.0280011721805</v>
      </c>
      <c r="O154" s="13">
        <f t="shared" si="3"/>
        <v>0.53268743193305268</v>
      </c>
      <c r="P154" s="13">
        <f t="shared" si="3"/>
        <v>0.65443763348427963</v>
      </c>
      <c r="Q154" s="13">
        <f t="shared" si="3"/>
        <v>1.8552792002198009</v>
      </c>
      <c r="R154" s="13">
        <f t="shared" si="3"/>
        <v>5.116683985808252</v>
      </c>
      <c r="S154" s="13">
        <f t="shared" si="3"/>
        <v>25.469200731035077</v>
      </c>
      <c r="T154" s="13">
        <f t="shared" si="3"/>
        <v>27.215408767633683</v>
      </c>
      <c r="U154" s="13">
        <f t="shared" si="3"/>
        <v>7.4647505125077549</v>
      </c>
      <c r="V154" s="13">
        <f t="shared" si="3"/>
        <v>47.742009913343921</v>
      </c>
      <c r="W154" s="13">
        <f t="shared" si="3"/>
        <v>36.047489491830333</v>
      </c>
      <c r="X154" s="13">
        <f t="shared" si="3"/>
        <v>5.0731630810422139</v>
      </c>
      <c r="Y154" s="13">
        <f t="shared" si="3"/>
        <v>9.0438547871947339</v>
      </c>
      <c r="Z154" s="13">
        <f t="shared" si="3"/>
        <v>4.4562338713918512</v>
      </c>
      <c r="AA154" s="13">
        <f t="shared" si="3"/>
        <v>3.6165502277707038</v>
      </c>
      <c r="AB154" s="13">
        <f t="shared" si="3"/>
        <v>22.189801967399504</v>
      </c>
      <c r="AC154" s="13">
        <f t="shared" si="3"/>
        <v>47.899201781419592</v>
      </c>
      <c r="AD154" s="13">
        <f t="shared" si="3"/>
        <v>34.240594216456422</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4.2951570820527483</v>
      </c>
      <c r="F157" s="141">
        <v>0.14334928622759824</v>
      </c>
      <c r="G157" s="141">
        <v>0.26567795497977309</v>
      </c>
      <c r="H157" s="141" t="s">
        <v>442</v>
      </c>
      <c r="I157" s="141">
        <v>5.251650534449942E-2</v>
      </c>
      <c r="J157" s="141">
        <v>5.251650534449942E-2</v>
      </c>
      <c r="K157" s="141">
        <v>5.251650534449942E-2</v>
      </c>
      <c r="L157" s="141">
        <v>2.5207922565359722E-2</v>
      </c>
      <c r="M157" s="141">
        <v>1.156791962657336</v>
      </c>
      <c r="N157" s="141">
        <v>1.1158364336177728E-3</v>
      </c>
      <c r="O157" s="141">
        <v>8.3687732521332952E-5</v>
      </c>
      <c r="P157" s="141">
        <v>1.6737546504266589E-3</v>
      </c>
      <c r="Q157" s="141">
        <v>4.1843866260666472E-4</v>
      </c>
      <c r="R157" s="141">
        <v>2.7895910840444321E-3</v>
      </c>
      <c r="S157" s="141">
        <v>3.0685501924488752E-3</v>
      </c>
      <c r="T157" s="141">
        <v>1.1158364336177728E-4</v>
      </c>
      <c r="U157" s="141">
        <v>1.5342750962244376E-3</v>
      </c>
      <c r="V157" s="141">
        <v>0.40449070718644259</v>
      </c>
      <c r="W157" s="141" t="s">
        <v>442</v>
      </c>
      <c r="X157" s="141" t="s">
        <v>442</v>
      </c>
      <c r="Y157" s="141" t="s">
        <v>442</v>
      </c>
      <c r="Z157" s="141" t="s">
        <v>442</v>
      </c>
      <c r="AA157" s="141" t="s">
        <v>442</v>
      </c>
      <c r="AB157" s="141" t="s">
        <v>442</v>
      </c>
      <c r="AC157" s="141" t="s">
        <v>442</v>
      </c>
      <c r="AD157" s="141" t="s">
        <v>442</v>
      </c>
      <c r="AE157" s="58"/>
      <c r="AF157" s="142">
        <v>13947.955420222159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0.12754611306730484</v>
      </c>
      <c r="F158" s="141">
        <v>3.1477019500255792E-3</v>
      </c>
      <c r="G158" s="141">
        <v>6.3470338904232761E-3</v>
      </c>
      <c r="H158" s="141" t="s">
        <v>442</v>
      </c>
      <c r="I158" s="141">
        <v>6.818127920263544E-4</v>
      </c>
      <c r="J158" s="141">
        <v>6.818127920263544E-4</v>
      </c>
      <c r="K158" s="141">
        <v>6.818127920263544E-4</v>
      </c>
      <c r="L158" s="141">
        <v>3.2727014017265013E-4</v>
      </c>
      <c r="M158" s="141">
        <v>4.4302402682230332E-2</v>
      </c>
      <c r="N158" s="141">
        <v>2.6673658873181339E-5</v>
      </c>
      <c r="O158" s="141">
        <v>2.0005244154886003E-6</v>
      </c>
      <c r="P158" s="141">
        <v>4.0010488309772003E-5</v>
      </c>
      <c r="Q158" s="141">
        <v>1.0002622077443001E-5</v>
      </c>
      <c r="R158" s="141">
        <v>6.6684147182953353E-5</v>
      </c>
      <c r="S158" s="141">
        <v>7.3352561901248687E-5</v>
      </c>
      <c r="T158" s="141">
        <v>2.6673658873181342E-6</v>
      </c>
      <c r="U158" s="141">
        <v>3.6676280950624343E-5</v>
      </c>
      <c r="V158" s="141">
        <v>9.669201341528235E-3</v>
      </c>
      <c r="W158" s="141" t="s">
        <v>442</v>
      </c>
      <c r="X158" s="141" t="s">
        <v>442</v>
      </c>
      <c r="Y158" s="141" t="s">
        <v>442</v>
      </c>
      <c r="Z158" s="141" t="s">
        <v>442</v>
      </c>
      <c r="AA158" s="141" t="s">
        <v>442</v>
      </c>
      <c r="AB158" s="141" t="s">
        <v>442</v>
      </c>
      <c r="AC158" s="141" t="s">
        <v>442</v>
      </c>
      <c r="AD158" s="141" t="s">
        <v>442</v>
      </c>
      <c r="AE158" s="58"/>
      <c r="AF158" s="143">
        <v>333.42073591476674</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3.067046131934013</v>
      </c>
      <c r="F159" s="141">
        <v>6.6650000000000001E-2</v>
      </c>
      <c r="G159" s="141">
        <v>1.2272415862230719</v>
      </c>
      <c r="H159" s="141" t="s">
        <v>442</v>
      </c>
      <c r="I159" s="141">
        <v>0.10518109759379422</v>
      </c>
      <c r="J159" s="141">
        <v>0.12373239201470174</v>
      </c>
      <c r="K159" s="141">
        <v>0.12373239201470174</v>
      </c>
      <c r="L159" s="141">
        <v>1.8602219997390659E-2</v>
      </c>
      <c r="M159" s="141">
        <v>0.14636000000000002</v>
      </c>
      <c r="N159" s="141">
        <v>6.0699999999999999E-3</v>
      </c>
      <c r="O159" s="141">
        <v>5.9000000000000003E-4</v>
      </c>
      <c r="P159" s="141">
        <v>9.6999999999999994E-4</v>
      </c>
      <c r="Q159" s="141">
        <v>1.4360000000000001E-2</v>
      </c>
      <c r="R159" s="141">
        <v>1.5349999999999997E-2</v>
      </c>
      <c r="S159" s="141">
        <v>4.172E-2</v>
      </c>
      <c r="T159" s="141">
        <v>0.65900000000000003</v>
      </c>
      <c r="U159" s="141">
        <v>6.1000000000000013E-3</v>
      </c>
      <c r="V159" s="141">
        <v>4.6800000000000001E-2</v>
      </c>
      <c r="W159" s="141">
        <v>1.187E-2</v>
      </c>
      <c r="X159" s="141">
        <v>1.3799999999999999E-4</v>
      </c>
      <c r="Y159" s="141">
        <v>7.899999999999999E-4</v>
      </c>
      <c r="Z159" s="141">
        <v>5.9000000000000003E-4</v>
      </c>
      <c r="AA159" s="141">
        <v>1.9899999999999999E-4</v>
      </c>
      <c r="AB159" s="141">
        <v>1.7169999999999998E-3</v>
      </c>
      <c r="AC159" s="141" t="s">
        <v>442</v>
      </c>
      <c r="AD159" s="141">
        <v>1.2122000000000001E-2</v>
      </c>
      <c r="AE159" s="58"/>
      <c r="AF159" s="143">
        <v>1647.5727888000001</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0.38491462826232731</v>
      </c>
      <c r="X163" s="22">
        <v>2.7713853234887567</v>
      </c>
      <c r="Y163" s="22">
        <v>1.8090987528329381</v>
      </c>
      <c r="Z163" s="22">
        <v>0.88530364500335279</v>
      </c>
      <c r="AA163" s="22">
        <v>1.0392694963082836</v>
      </c>
      <c r="AB163" s="22">
        <v>6.5050572176333308</v>
      </c>
      <c r="AC163" s="22" t="s">
        <v>442</v>
      </c>
      <c r="AD163" s="22">
        <v>0.11162524219607491</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AC32-A763-4048-892C-C00938396A9F}">
  <sheetPr codeName="Sheet7"/>
  <dimension ref="A1:AL170"/>
  <sheetViews>
    <sheetView zoomScale="75" zoomScaleNormal="75" workbookViewId="0">
      <pane xSplit="4" ySplit="13" topLeftCell="E154"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1995</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41.390999999999998</v>
      </c>
      <c r="F14" s="138">
        <v>0.25176763351638548</v>
      </c>
      <c r="G14" s="138">
        <v>91.625</v>
      </c>
      <c r="H14" s="138" t="s">
        <v>442</v>
      </c>
      <c r="I14" s="138">
        <v>0.93133480494739174</v>
      </c>
      <c r="J14" s="138">
        <v>1.3381812257404269</v>
      </c>
      <c r="K14" s="138">
        <v>1.7250789853366111</v>
      </c>
      <c r="L14" s="138">
        <v>3.5226346927125979E-2</v>
      </c>
      <c r="M14" s="138">
        <v>21.98239438260098</v>
      </c>
      <c r="N14" s="138">
        <v>0.93053441599147235</v>
      </c>
      <c r="O14" s="138">
        <v>0.13026349029888545</v>
      </c>
      <c r="P14" s="138">
        <v>0.17017474521238526</v>
      </c>
      <c r="Q14" s="138">
        <v>0.89037950929988718</v>
      </c>
      <c r="R14" s="138">
        <v>0.56278262839340731</v>
      </c>
      <c r="S14" s="138">
        <v>0.6480744864797513</v>
      </c>
      <c r="T14" s="138">
        <v>6.9937511623623099</v>
      </c>
      <c r="U14" s="138">
        <v>2.5630100101237479</v>
      </c>
      <c r="V14" s="138">
        <v>3.6219018749772358</v>
      </c>
      <c r="W14" s="138">
        <v>0.92647177607206088</v>
      </c>
      <c r="X14" s="138">
        <v>7.0888866755427078E-5</v>
      </c>
      <c r="Y14" s="138">
        <v>3.2002962361157975E-3</v>
      </c>
      <c r="Z14" s="138">
        <v>2.5329747789257008E-3</v>
      </c>
      <c r="AA14" s="138">
        <v>2.9228843343237038E-4</v>
      </c>
      <c r="AB14" s="138">
        <v>6.0964483152292958E-3</v>
      </c>
      <c r="AC14" s="138">
        <v>0.55888172039670603</v>
      </c>
      <c r="AD14" s="138">
        <v>2.7527010109091487E-4</v>
      </c>
      <c r="AE14" s="55"/>
      <c r="AF14" s="147">
        <v>25968.400912800003</v>
      </c>
      <c r="AG14" s="147">
        <v>86285.002156606075</v>
      </c>
      <c r="AH14" s="147">
        <v>43082.225999999995</v>
      </c>
      <c r="AI14" s="147" t="s">
        <v>430</v>
      </c>
      <c r="AJ14" s="147" t="s">
        <v>430</v>
      </c>
      <c r="AK14" s="147" t="s">
        <v>428</v>
      </c>
      <c r="AL14" s="45" t="s">
        <v>49</v>
      </c>
    </row>
    <row r="15" spans="1:38" s="1" customFormat="1" ht="26.25" customHeight="1" thickBot="1" x14ac:dyDescent="0.25">
      <c r="A15" s="65" t="s">
        <v>53</v>
      </c>
      <c r="B15" s="65" t="s">
        <v>54</v>
      </c>
      <c r="C15" s="66" t="s">
        <v>55</v>
      </c>
      <c r="D15" s="67"/>
      <c r="E15" s="138">
        <v>0.518672590672419</v>
      </c>
      <c r="F15" s="138">
        <v>7.1441394811200005E-3</v>
      </c>
      <c r="G15" s="138">
        <v>0.50705439398893037</v>
      </c>
      <c r="H15" s="138" t="s">
        <v>442</v>
      </c>
      <c r="I15" s="138">
        <v>5.8081647103344E-3</v>
      </c>
      <c r="J15" s="138">
        <v>8.7018827174640007E-3</v>
      </c>
      <c r="K15" s="138">
        <v>1.1324947416696001E-2</v>
      </c>
      <c r="L15" s="138">
        <v>6.09942838529088E-4</v>
      </c>
      <c r="M15" s="138">
        <v>3.8940424480080005E-2</v>
      </c>
      <c r="N15" s="138">
        <v>6.0945559398504004E-3</v>
      </c>
      <c r="O15" s="138">
        <v>5.4809618313923988E-3</v>
      </c>
      <c r="P15" s="138">
        <v>1.1850989277888001E-3</v>
      </c>
      <c r="Q15" s="138">
        <v>2.7409200042527999E-3</v>
      </c>
      <c r="R15" s="138">
        <v>2.0850403083486339E-2</v>
      </c>
      <c r="S15" s="138">
        <v>1.2514845790354234E-2</v>
      </c>
      <c r="T15" s="138">
        <v>0.33497517741030991</v>
      </c>
      <c r="U15" s="138">
        <v>5.4282259846483195E-3</v>
      </c>
      <c r="V15" s="138">
        <v>5.7519016788578403E-2</v>
      </c>
      <c r="W15" s="138">
        <v>1.03089483E-3</v>
      </c>
      <c r="X15" s="138">
        <v>1.4511765405816003E-6</v>
      </c>
      <c r="Y15" s="138">
        <v>3.9985812336960003E-6</v>
      </c>
      <c r="Z15" s="138">
        <v>1.3687479777384001E-6</v>
      </c>
      <c r="AA15" s="138">
        <v>1.3687479777384001E-6</v>
      </c>
      <c r="AB15" s="138">
        <v>8.187253729754402E-6</v>
      </c>
      <c r="AC15" s="138" t="s">
        <v>428</v>
      </c>
      <c r="AD15" s="138" t="s">
        <v>428</v>
      </c>
      <c r="AE15" s="55"/>
      <c r="AF15" s="147">
        <v>2943.3873887999998</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0.11626260874207664</v>
      </c>
      <c r="F16" s="138">
        <v>4.6724688E-4</v>
      </c>
      <c r="G16" s="138">
        <v>9.6007720892050188E-2</v>
      </c>
      <c r="H16" s="138" t="s">
        <v>442</v>
      </c>
      <c r="I16" s="138">
        <v>3.2123222999999992E-2</v>
      </c>
      <c r="J16" s="138">
        <v>4.6140629399999994E-2</v>
      </c>
      <c r="K16" s="138">
        <v>4.7892805199999999E-2</v>
      </c>
      <c r="L16" s="138" t="s">
        <v>429</v>
      </c>
      <c r="M16" s="138">
        <v>0.12292196928403418</v>
      </c>
      <c r="N16" s="138">
        <v>1.6353640799999999E-2</v>
      </c>
      <c r="O16" s="138">
        <v>9.3449376E-4</v>
      </c>
      <c r="P16" s="138">
        <v>1.7521757999999998E-2</v>
      </c>
      <c r="Q16" s="138">
        <v>6.4246445999999987E-3</v>
      </c>
      <c r="R16" s="138">
        <v>3.3291340199999996E-3</v>
      </c>
      <c r="S16" s="138">
        <v>1.4601464999999999E-2</v>
      </c>
      <c r="T16" s="138">
        <v>3.0371047199999994E-3</v>
      </c>
      <c r="U16" s="138">
        <v>1.6937699399999996E-3</v>
      </c>
      <c r="V16" s="138">
        <v>2.6866695599999997E-2</v>
      </c>
      <c r="W16" s="138">
        <v>1.5185523599999999E-2</v>
      </c>
      <c r="X16" s="138">
        <v>1.6937699399999997E-7</v>
      </c>
      <c r="Y16" s="138">
        <v>1.7521757999999999E-9</v>
      </c>
      <c r="Z16" s="138">
        <v>5.8405859999999991E-10</v>
      </c>
      <c r="AA16" s="138">
        <v>5.8405859999999991E-10</v>
      </c>
      <c r="AB16" s="138">
        <v>1.7229728699999995E-7</v>
      </c>
      <c r="AC16" s="138" t="s">
        <v>429</v>
      </c>
      <c r="AD16" s="138" t="s">
        <v>429</v>
      </c>
      <c r="AE16" s="55"/>
      <c r="AF16" s="147" t="s">
        <v>429</v>
      </c>
      <c r="AG16" s="147">
        <v>584.05859999999996</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4.0054065980664544E-3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2.6421410199272231</v>
      </c>
      <c r="F18" s="138">
        <v>0.17403940038114374</v>
      </c>
      <c r="G18" s="138">
        <v>19.686884012205741</v>
      </c>
      <c r="H18" s="138" t="s">
        <v>442</v>
      </c>
      <c r="I18" s="138">
        <v>0.24652748235339833</v>
      </c>
      <c r="J18" s="138">
        <v>0.32097436642430049</v>
      </c>
      <c r="K18" s="138">
        <v>0.41031062730938317</v>
      </c>
      <c r="L18" s="138">
        <v>0.13761195235980411</v>
      </c>
      <c r="M18" s="138">
        <v>0.62728043495594976</v>
      </c>
      <c r="N18" s="138">
        <v>0.23817081333866891</v>
      </c>
      <c r="O18" s="138">
        <v>4.4659544522268413E-3</v>
      </c>
      <c r="P18" s="138">
        <v>2.0793924458947636E-3</v>
      </c>
      <c r="Q18" s="138">
        <v>1.4919260409572864E-2</v>
      </c>
      <c r="R18" s="138">
        <v>0.19053860435590583</v>
      </c>
      <c r="S18" s="138">
        <v>0.10717680090898486</v>
      </c>
      <c r="T18" s="138">
        <v>3.8702147231837838</v>
      </c>
      <c r="U18" s="138">
        <v>1.5085333977735236E-3</v>
      </c>
      <c r="V18" s="138">
        <v>0.11944415636039095</v>
      </c>
      <c r="W18" s="138">
        <v>2.0845127539852619E-2</v>
      </c>
      <c r="X18" s="138">
        <v>2.8289815946942833E-2</v>
      </c>
      <c r="Y18" s="138">
        <v>0.2233406522127066</v>
      </c>
      <c r="Z18" s="138">
        <v>2.5311940584106747E-2</v>
      </c>
      <c r="AA18" s="138">
        <v>2.2334065221270658E-2</v>
      </c>
      <c r="AB18" s="138">
        <v>0.29927647396502688</v>
      </c>
      <c r="AC18" s="138" t="s">
        <v>430</v>
      </c>
      <c r="AD18" s="138" t="s">
        <v>430</v>
      </c>
      <c r="AE18" s="55"/>
      <c r="AF18" s="147">
        <v>15226.551762201492</v>
      </c>
      <c r="AG18" s="147" t="s">
        <v>430</v>
      </c>
      <c r="AH18" s="147">
        <v>756.11341021109206</v>
      </c>
      <c r="AI18" s="147" t="s">
        <v>430</v>
      </c>
      <c r="AJ18" s="147" t="s">
        <v>430</v>
      </c>
      <c r="AK18" s="147" t="s">
        <v>428</v>
      </c>
      <c r="AL18" s="45" t="s">
        <v>49</v>
      </c>
    </row>
    <row r="19" spans="1:38" s="2" customFormat="1" ht="26.25" customHeight="1" thickBot="1" x14ac:dyDescent="0.25">
      <c r="A19" s="65" t="s">
        <v>53</v>
      </c>
      <c r="B19" s="65" t="s">
        <v>62</v>
      </c>
      <c r="C19" s="66" t="s">
        <v>63</v>
      </c>
      <c r="D19" s="67"/>
      <c r="E19" s="138">
        <v>0.47839120682871622</v>
      </c>
      <c r="F19" s="138">
        <v>9.581211511859912E-2</v>
      </c>
      <c r="G19" s="138">
        <v>2.4337036980381277</v>
      </c>
      <c r="H19" s="138" t="s">
        <v>442</v>
      </c>
      <c r="I19" s="138">
        <v>4.3785105126714775E-2</v>
      </c>
      <c r="J19" s="138">
        <v>5.632645524942035E-2</v>
      </c>
      <c r="K19" s="138">
        <v>7.1376075396667044E-2</v>
      </c>
      <c r="L19" s="138">
        <v>2.327236101563137E-2</v>
      </c>
      <c r="M19" s="138">
        <v>0.18951136756088161</v>
      </c>
      <c r="N19" s="138">
        <v>4.0166147504118926E-2</v>
      </c>
      <c r="O19" s="138">
        <v>7.5524868011824192E-4</v>
      </c>
      <c r="P19" s="138">
        <v>1.9114306559985246E-3</v>
      </c>
      <c r="Q19" s="138">
        <v>2.8157892196419322E-3</v>
      </c>
      <c r="R19" s="138">
        <v>3.2145833809489391E-2</v>
      </c>
      <c r="S19" s="138">
        <v>1.8067539675768653E-2</v>
      </c>
      <c r="T19" s="138">
        <v>0.65219018387605299</v>
      </c>
      <c r="U19" s="138">
        <v>4.2918813561258556E-4</v>
      </c>
      <c r="V19" s="138">
        <v>2.2311050320564886E-2</v>
      </c>
      <c r="W19" s="138">
        <v>3.5115780343575611E-3</v>
      </c>
      <c r="X19" s="138">
        <v>4.7657130466281184E-3</v>
      </c>
      <c r="Y19" s="138">
        <v>3.7624050368116731E-2</v>
      </c>
      <c r="Z19" s="138">
        <v>4.2640590417198964E-3</v>
      </c>
      <c r="AA19" s="138">
        <v>3.7624050368116734E-3</v>
      </c>
      <c r="AB19" s="138">
        <v>5.0416227493276421E-2</v>
      </c>
      <c r="AC19" s="138" t="s">
        <v>430</v>
      </c>
      <c r="AD19" s="138" t="s">
        <v>430</v>
      </c>
      <c r="AE19" s="55"/>
      <c r="AF19" s="147">
        <v>2656.8176416846245</v>
      </c>
      <c r="AG19" s="147" t="s">
        <v>430</v>
      </c>
      <c r="AH19" s="147">
        <v>2926.6443338646632</v>
      </c>
      <c r="AI19" s="147" t="s">
        <v>430</v>
      </c>
      <c r="AJ19" s="147" t="s">
        <v>430</v>
      </c>
      <c r="AK19" s="147" t="s">
        <v>428</v>
      </c>
      <c r="AL19" s="45" t="s">
        <v>49</v>
      </c>
    </row>
    <row r="20" spans="1:38" s="2" customFormat="1" ht="26.25" customHeight="1" thickBot="1" x14ac:dyDescent="0.25">
      <c r="A20" s="65" t="s">
        <v>53</v>
      </c>
      <c r="B20" s="65" t="s">
        <v>64</v>
      </c>
      <c r="C20" s="66" t="s">
        <v>65</v>
      </c>
      <c r="D20" s="67"/>
      <c r="E20" s="138">
        <v>8.9016190399461889E-2</v>
      </c>
      <c r="F20" s="138">
        <v>1.7832324787717659E-2</v>
      </c>
      <c r="G20" s="138">
        <v>0.160127531533093</v>
      </c>
      <c r="H20" s="138" t="s">
        <v>442</v>
      </c>
      <c r="I20" s="138">
        <v>8.1442120122555781E-3</v>
      </c>
      <c r="J20" s="138">
        <v>1.0476841322821335E-2</v>
      </c>
      <c r="K20" s="138">
        <v>1.3275996495500247E-2</v>
      </c>
      <c r="L20" s="138">
        <v>4.3285603774210653E-3</v>
      </c>
      <c r="M20" s="138">
        <v>3.5262987477178161E-2</v>
      </c>
      <c r="N20" s="138">
        <v>7.4707110863248809E-3</v>
      </c>
      <c r="O20" s="138">
        <v>1.4047299165785538E-4</v>
      </c>
      <c r="P20" s="138">
        <v>3.5579240055725074E-4</v>
      </c>
      <c r="Q20" s="138">
        <v>5.2377397588091747E-4</v>
      </c>
      <c r="R20" s="138">
        <v>5.978973289838152E-3</v>
      </c>
      <c r="S20" s="138">
        <v>3.3604746581726548E-3</v>
      </c>
      <c r="T20" s="138">
        <v>0.12130416640420924</v>
      </c>
      <c r="U20" s="138">
        <v>7.9856492196619361E-5</v>
      </c>
      <c r="V20" s="138">
        <v>4.1501181274099042E-3</v>
      </c>
      <c r="W20" s="138">
        <v>6.5313620695841234E-4</v>
      </c>
      <c r="X20" s="138">
        <v>8.8639913801498806E-4</v>
      </c>
      <c r="Y20" s="138">
        <v>6.9978879316972761E-3</v>
      </c>
      <c r="Z20" s="138">
        <v>7.9309396559235795E-4</v>
      </c>
      <c r="AA20" s="138">
        <v>6.9978879316972761E-4</v>
      </c>
      <c r="AB20" s="138">
        <v>9.3771698284743493E-3</v>
      </c>
      <c r="AC20" s="138" t="s">
        <v>430</v>
      </c>
      <c r="AD20" s="138" t="s">
        <v>430</v>
      </c>
      <c r="AE20" s="55"/>
      <c r="AF20" s="147">
        <v>467.05651807274853</v>
      </c>
      <c r="AG20" s="147" t="s">
        <v>430</v>
      </c>
      <c r="AH20" s="147">
        <v>571.95048171806161</v>
      </c>
      <c r="AI20" s="147" t="s">
        <v>430</v>
      </c>
      <c r="AJ20" s="147" t="s">
        <v>430</v>
      </c>
      <c r="AK20" s="147" t="s">
        <v>428</v>
      </c>
      <c r="AL20" s="45" t="s">
        <v>49</v>
      </c>
    </row>
    <row r="21" spans="1:38" s="2" customFormat="1" ht="26.25" customHeight="1" thickBot="1" x14ac:dyDescent="0.25">
      <c r="A21" s="65" t="s">
        <v>53</v>
      </c>
      <c r="B21" s="65" t="s">
        <v>66</v>
      </c>
      <c r="C21" s="66" t="s">
        <v>67</v>
      </c>
      <c r="D21" s="67"/>
      <c r="E21" s="138">
        <v>1.598392119743528</v>
      </c>
      <c r="F21" s="138">
        <v>0.3308664221969147</v>
      </c>
      <c r="G21" s="138">
        <v>10.668302433186286</v>
      </c>
      <c r="H21" s="138" t="s">
        <v>442</v>
      </c>
      <c r="I21" s="138">
        <v>0.26087234606196069</v>
      </c>
      <c r="J21" s="138">
        <v>0.31630282160194412</v>
      </c>
      <c r="K21" s="138">
        <v>0.37929016398867604</v>
      </c>
      <c r="L21" s="138">
        <v>9.3617368391836958E-2</v>
      </c>
      <c r="M21" s="138">
        <v>1.4357247449213935</v>
      </c>
      <c r="N21" s="138">
        <v>0.27515519182679093</v>
      </c>
      <c r="O21" s="138">
        <v>4.5020822085704701E-3</v>
      </c>
      <c r="P21" s="138">
        <v>1.1900045917151669E-2</v>
      </c>
      <c r="Q21" s="138">
        <v>1.3799986331726227E-2</v>
      </c>
      <c r="R21" s="138">
        <v>0.1331289819532781</v>
      </c>
      <c r="S21" s="138">
        <v>8.4053820804530888E-2</v>
      </c>
      <c r="T21" s="138">
        <v>2.4598932660038444</v>
      </c>
      <c r="U21" s="138">
        <v>3.0021544526336887E-3</v>
      </c>
      <c r="V21" s="138">
        <v>0.26595947190562502</v>
      </c>
      <c r="W21" s="138">
        <v>0.2136151862604157</v>
      </c>
      <c r="X21" s="138">
        <v>6.1335139977121048E-2</v>
      </c>
      <c r="Y21" s="138">
        <v>0.19782236912884965</v>
      </c>
      <c r="Z21" s="138">
        <v>3.861064360784771E-2</v>
      </c>
      <c r="AA21" s="138">
        <v>3.14818022745533E-2</v>
      </c>
      <c r="AB21" s="138">
        <v>0.32924995498837173</v>
      </c>
      <c r="AC21" s="138">
        <v>1.1708214531510205E-3</v>
      </c>
      <c r="AD21" s="138">
        <v>0.15789366747689274</v>
      </c>
      <c r="AE21" s="55"/>
      <c r="AF21" s="147">
        <v>9863.4744293969488</v>
      </c>
      <c r="AG21" s="147">
        <v>928.74427927583963</v>
      </c>
      <c r="AH21" s="147">
        <v>6257.4190691301183</v>
      </c>
      <c r="AI21" s="147" t="s">
        <v>430</v>
      </c>
      <c r="AJ21" s="147" t="s">
        <v>430</v>
      </c>
      <c r="AK21" s="147" t="s">
        <v>428</v>
      </c>
      <c r="AL21" s="45" t="s">
        <v>49</v>
      </c>
    </row>
    <row r="22" spans="1:38" s="2" customFormat="1" ht="26.25" customHeight="1" thickBot="1" x14ac:dyDescent="0.25">
      <c r="A22" s="65" t="s">
        <v>53</v>
      </c>
      <c r="B22" s="69" t="s">
        <v>68</v>
      </c>
      <c r="C22" s="66" t="s">
        <v>69</v>
      </c>
      <c r="D22" s="67"/>
      <c r="E22" s="138">
        <v>1.6771493292535931</v>
      </c>
      <c r="F22" s="138">
        <v>0.23853417843607161</v>
      </c>
      <c r="G22" s="138">
        <v>1.7770664651526313</v>
      </c>
      <c r="H22" s="138" t="s">
        <v>442</v>
      </c>
      <c r="I22" s="138">
        <v>0.22817601974048973</v>
      </c>
      <c r="J22" s="138">
        <v>0.2760923740993978</v>
      </c>
      <c r="K22" s="138">
        <v>0.30537045317371153</v>
      </c>
      <c r="L22" s="138">
        <v>3.801680023746825E-2</v>
      </c>
      <c r="M22" s="138">
        <v>1.8864452450108422</v>
      </c>
      <c r="N22" s="138">
        <v>3.7802766342416805E-2</v>
      </c>
      <c r="O22" s="138">
        <v>4.2558534130546959E-3</v>
      </c>
      <c r="P22" s="138">
        <v>2.4247005086895396E-2</v>
      </c>
      <c r="Q22" s="138">
        <v>4.4529201304479356E-2</v>
      </c>
      <c r="R22" s="138">
        <v>8.9890655662931668E-2</v>
      </c>
      <c r="S22" s="138">
        <v>0.11722261831128969</v>
      </c>
      <c r="T22" s="138">
        <v>0.57036662181633491</v>
      </c>
      <c r="U22" s="138">
        <v>4.0818495076142269E-2</v>
      </c>
      <c r="V22" s="138">
        <v>0.69553792365185418</v>
      </c>
      <c r="W22" s="138">
        <v>9.2134068070185253E-3</v>
      </c>
      <c r="X22" s="138">
        <v>3.698600946328063E-3</v>
      </c>
      <c r="Y22" s="138">
        <v>2.8826155008794145E-2</v>
      </c>
      <c r="Z22" s="138">
        <v>3.3394440028034424E-3</v>
      </c>
      <c r="AA22" s="138">
        <v>2.9066330972071374E-3</v>
      </c>
      <c r="AB22" s="138">
        <v>3.8770833055132785E-2</v>
      </c>
      <c r="AC22" s="138">
        <v>7.3653962071683577E-3</v>
      </c>
      <c r="AD22" s="138">
        <v>0.16492082811703063</v>
      </c>
      <c r="AE22" s="55"/>
      <c r="AF22" s="147">
        <v>2922.6730635658314</v>
      </c>
      <c r="AG22" s="147">
        <v>1844.8279358883899</v>
      </c>
      <c r="AH22" s="147">
        <v>1867.3010826322229</v>
      </c>
      <c r="AI22" s="147" t="s">
        <v>430</v>
      </c>
      <c r="AJ22" s="147" t="s">
        <v>430</v>
      </c>
      <c r="AK22" s="147" t="s">
        <v>428</v>
      </c>
      <c r="AL22" s="45" t="s">
        <v>49</v>
      </c>
    </row>
    <row r="23" spans="1:38" s="2" customFormat="1" ht="26.25" customHeight="1" thickBot="1" x14ac:dyDescent="0.25">
      <c r="A23" s="65" t="s">
        <v>70</v>
      </c>
      <c r="B23" s="69" t="s">
        <v>393</v>
      </c>
      <c r="C23" s="66" t="s">
        <v>389</v>
      </c>
      <c r="D23" s="112"/>
      <c r="E23" s="138">
        <v>3.0581299630229082</v>
      </c>
      <c r="F23" s="138">
        <v>0.31650693815711062</v>
      </c>
      <c r="G23" s="138">
        <v>0.37448665983844809</v>
      </c>
      <c r="H23" s="138">
        <v>7.4979434564906267E-4</v>
      </c>
      <c r="I23" s="138">
        <v>0.19719591290570346</v>
      </c>
      <c r="J23" s="138">
        <v>0.19719591290570346</v>
      </c>
      <c r="K23" s="138">
        <v>0.19719591290570346</v>
      </c>
      <c r="L23" s="138">
        <v>0.12240392692720949</v>
      </c>
      <c r="M23" s="138">
        <v>1.009785535002875</v>
      </c>
      <c r="N23" s="138">
        <v>6.4944575736127996E-2</v>
      </c>
      <c r="O23" s="138">
        <v>9.3724293206132831E-4</v>
      </c>
      <c r="P23" s="138">
        <v>4.059035983508E-4</v>
      </c>
      <c r="Q23" s="138">
        <v>4.0590359835079998E-3</v>
      </c>
      <c r="R23" s="138">
        <v>4.686214660306642E-3</v>
      </c>
      <c r="S23" s="138">
        <v>0.15933129845042582</v>
      </c>
      <c r="T23" s="138">
        <v>6.5607005244292986E-3</v>
      </c>
      <c r="U23" s="138">
        <v>9.3724293206132831E-4</v>
      </c>
      <c r="V23" s="138">
        <v>9.3724293206132847E-2</v>
      </c>
      <c r="W23" s="138">
        <v>5.6826503769111993E-3</v>
      </c>
      <c r="X23" s="138">
        <v>2.8117287961839849E-3</v>
      </c>
      <c r="Y23" s="138">
        <v>4.686214660306642E-3</v>
      </c>
      <c r="Z23" s="138">
        <v>6.9003611719635994E-3</v>
      </c>
      <c r="AA23" s="138">
        <v>6.0885539752619997E-3</v>
      </c>
      <c r="AB23" s="138">
        <v>2.0486858603716226E-2</v>
      </c>
      <c r="AC23" s="138">
        <v>0</v>
      </c>
      <c r="AD23" s="138">
        <v>0</v>
      </c>
      <c r="AE23" s="55"/>
      <c r="AF23" s="147">
        <v>4059.0359835079998</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1.4017558417774356</v>
      </c>
      <c r="F24" s="138">
        <v>0.38571872047846739</v>
      </c>
      <c r="G24" s="138">
        <v>5.6206718535783944</v>
      </c>
      <c r="H24" s="138">
        <v>7.6071662334562612E-2</v>
      </c>
      <c r="I24" s="138">
        <v>0.29931903586826786</v>
      </c>
      <c r="J24" s="138">
        <v>0.34156365998212823</v>
      </c>
      <c r="K24" s="138">
        <v>0.39395108946944357</v>
      </c>
      <c r="L24" s="138">
        <v>9.6939526990943423E-2</v>
      </c>
      <c r="M24" s="138">
        <v>1.6563612969015735</v>
      </c>
      <c r="N24" s="138">
        <v>0.23126368643847633</v>
      </c>
      <c r="O24" s="138">
        <v>3.5080101881186064E-2</v>
      </c>
      <c r="P24" s="138">
        <v>8.0113430847885379E-3</v>
      </c>
      <c r="Q24" s="138">
        <v>9.6213854358681277E-3</v>
      </c>
      <c r="R24" s="138">
        <v>0.15308817116870149</v>
      </c>
      <c r="S24" s="138">
        <v>7.2612436638218411E-2</v>
      </c>
      <c r="T24" s="138">
        <v>1.8549024418662996</v>
      </c>
      <c r="U24" s="138">
        <v>2.9452490377178298E-3</v>
      </c>
      <c r="V24" s="138">
        <v>1.4071103195486101</v>
      </c>
      <c r="W24" s="138">
        <v>0.13070099436579291</v>
      </c>
      <c r="X24" s="138">
        <v>3.5085083019671406E-2</v>
      </c>
      <c r="Y24" s="138">
        <v>0.13574954951570115</v>
      </c>
      <c r="Z24" s="138">
        <v>2.3223641105855689E-2</v>
      </c>
      <c r="AA24" s="138">
        <v>1.82977391264234E-2</v>
      </c>
      <c r="AB24" s="138">
        <v>0.21235601276765165</v>
      </c>
      <c r="AC24" s="138">
        <v>2.4358152665175008E-3</v>
      </c>
      <c r="AD24" s="138">
        <v>6.4303851149910954E-2</v>
      </c>
      <c r="AE24" s="55"/>
      <c r="AF24" s="147">
        <v>8197.4372612316947</v>
      </c>
      <c r="AG24" s="147">
        <v>378.0184814443877</v>
      </c>
      <c r="AH24" s="147">
        <v>4360.0966439002705</v>
      </c>
      <c r="AI24" s="147">
        <v>2482</v>
      </c>
      <c r="AJ24" s="147" t="s">
        <v>430</v>
      </c>
      <c r="AK24" s="147" t="s">
        <v>428</v>
      </c>
      <c r="AL24" s="45" t="s">
        <v>49</v>
      </c>
    </row>
    <row r="25" spans="1:38" s="2" customFormat="1" ht="26.25" customHeight="1" thickBot="1" x14ac:dyDescent="0.25">
      <c r="A25" s="65" t="s">
        <v>73</v>
      </c>
      <c r="B25" s="69" t="s">
        <v>74</v>
      </c>
      <c r="C25" s="71" t="s">
        <v>75</v>
      </c>
      <c r="D25" s="67"/>
      <c r="E25" s="138">
        <v>0.78886279747915122</v>
      </c>
      <c r="F25" s="138">
        <v>9.6145745610019609E-2</v>
      </c>
      <c r="G25" s="138">
        <v>5.1875344717025894E-2</v>
      </c>
      <c r="H25" s="138" t="s">
        <v>442</v>
      </c>
      <c r="I25" s="138">
        <v>6.5804080781904917E-3</v>
      </c>
      <c r="J25" s="138">
        <v>6.5804080781904917E-3</v>
      </c>
      <c r="K25" s="138">
        <v>6.5804080781904917E-3</v>
      </c>
      <c r="L25" s="138">
        <v>3.1585958775314361E-3</v>
      </c>
      <c r="M25" s="138">
        <v>0.70300557770975647</v>
      </c>
      <c r="N25" s="138">
        <v>2.178742628583454E-4</v>
      </c>
      <c r="O25" s="138">
        <v>1.6340569714375905E-5</v>
      </c>
      <c r="P25" s="138">
        <v>3.2681139428751804E-4</v>
      </c>
      <c r="Q25" s="138">
        <v>8.170284857187951E-5</v>
      </c>
      <c r="R25" s="138">
        <v>5.4468565714586349E-4</v>
      </c>
      <c r="S25" s="138">
        <v>5.9915422286044989E-4</v>
      </c>
      <c r="T25" s="138">
        <v>2.178742628583454E-5</v>
      </c>
      <c r="U25" s="138">
        <v>2.9957711143022495E-4</v>
      </c>
      <c r="V25" s="138">
        <v>7.8979420286150209E-2</v>
      </c>
      <c r="W25" s="138" t="s">
        <v>442</v>
      </c>
      <c r="X25" s="138" t="s">
        <v>442</v>
      </c>
      <c r="Y25" s="138" t="s">
        <v>442</v>
      </c>
      <c r="Z25" s="138" t="s">
        <v>442</v>
      </c>
      <c r="AA25" s="138" t="s">
        <v>442</v>
      </c>
      <c r="AB25" s="138" t="s">
        <v>442</v>
      </c>
      <c r="AC25" s="138" t="s">
        <v>428</v>
      </c>
      <c r="AD25" s="138" t="s">
        <v>428</v>
      </c>
      <c r="AE25" s="55"/>
      <c r="AF25" s="147">
        <v>2723.4282857293174</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7.541717713697943E-2</v>
      </c>
      <c r="F26" s="138">
        <v>5.576066018150797E-3</v>
      </c>
      <c r="G26" s="138">
        <v>4.6380140772071766E-3</v>
      </c>
      <c r="H26" s="138" t="s">
        <v>442</v>
      </c>
      <c r="I26" s="138">
        <v>4.1422587858859099E-4</v>
      </c>
      <c r="J26" s="138">
        <v>4.1422587858859099E-4</v>
      </c>
      <c r="K26" s="138">
        <v>4.1422587858859099E-4</v>
      </c>
      <c r="L26" s="138">
        <v>1.988284217225237E-4</v>
      </c>
      <c r="M26" s="138">
        <v>5.208093152582232E-2</v>
      </c>
      <c r="N26" s="138">
        <v>0.64178265885283914</v>
      </c>
      <c r="O26" s="138">
        <v>3.19174535581366E-6</v>
      </c>
      <c r="P26" s="138">
        <v>3.6763359946461878E-5</v>
      </c>
      <c r="Q26" s="138">
        <v>7.5691418734079233E-6</v>
      </c>
      <c r="R26" s="138">
        <v>5.4180040162342134E-5</v>
      </c>
      <c r="S26" s="138">
        <v>5.7496323423859363E-5</v>
      </c>
      <c r="T26" s="138">
        <v>3.9385283989465157E-6</v>
      </c>
      <c r="U26" s="138">
        <v>2.6975105108156094E-5</v>
      </c>
      <c r="V26" s="138">
        <v>7.0945563895773445E-3</v>
      </c>
      <c r="W26" s="138" t="s">
        <v>442</v>
      </c>
      <c r="X26" s="138" t="s">
        <v>442</v>
      </c>
      <c r="Y26" s="138" t="s">
        <v>442</v>
      </c>
      <c r="Z26" s="138" t="s">
        <v>442</v>
      </c>
      <c r="AA26" s="138" t="s">
        <v>442</v>
      </c>
      <c r="AB26" s="138" t="s">
        <v>442</v>
      </c>
      <c r="AC26" s="138" t="s">
        <v>428</v>
      </c>
      <c r="AD26" s="138" t="s">
        <v>428</v>
      </c>
      <c r="AE26" s="55"/>
      <c r="AF26" s="147">
        <v>243.65567250982386</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36.020675443072228</v>
      </c>
      <c r="F27" s="138">
        <v>23.579666572650861</v>
      </c>
      <c r="G27" s="138">
        <v>2.6426668325779517</v>
      </c>
      <c r="H27" s="138">
        <v>0.39964487874396865</v>
      </c>
      <c r="I27" s="138">
        <v>0.5776084939387871</v>
      </c>
      <c r="J27" s="138">
        <v>0.57760849393878722</v>
      </c>
      <c r="K27" s="138">
        <v>0.57760849393878722</v>
      </c>
      <c r="L27" s="138">
        <v>0.26389518671471751</v>
      </c>
      <c r="M27" s="138">
        <v>202.07433013940928</v>
      </c>
      <c r="N27" s="138">
        <v>84.915355193055561</v>
      </c>
      <c r="O27" s="138">
        <v>2.0932592016630571E-4</v>
      </c>
      <c r="P27" s="138">
        <v>9.5962200548368824E-3</v>
      </c>
      <c r="Q27" s="138">
        <v>3.1791322047027926E-4</v>
      </c>
      <c r="R27" s="138">
        <v>7.680808726405957E-3</v>
      </c>
      <c r="S27" s="138">
        <v>5.4279874641520592E-3</v>
      </c>
      <c r="T27" s="138">
        <v>2.3483829786002065E-3</v>
      </c>
      <c r="U27" s="138">
        <v>2.1717460060794716E-4</v>
      </c>
      <c r="V27" s="138">
        <v>3.6069269513560487E-2</v>
      </c>
      <c r="W27" s="138">
        <v>0.65930790000000006</v>
      </c>
      <c r="X27" s="138">
        <v>1.3541222825000001E-2</v>
      </c>
      <c r="Y27" s="138">
        <v>1.96681503397E-2</v>
      </c>
      <c r="Z27" s="138">
        <v>1.0189080934799999E-2</v>
      </c>
      <c r="AA27" s="138">
        <v>2.0758803851400002E-2</v>
      </c>
      <c r="AB27" s="138">
        <v>6.4157257950900007E-2</v>
      </c>
      <c r="AC27" s="138">
        <v>6.5930790000000002E-4</v>
      </c>
      <c r="AD27" s="138">
        <v>1.3569480000000001E-4</v>
      </c>
      <c r="AE27" s="55"/>
      <c r="AF27" s="147">
        <v>52229.280107867111</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3.296978485169396</v>
      </c>
      <c r="F28" s="138">
        <v>0.60427000786255858</v>
      </c>
      <c r="G28" s="138">
        <v>0.78007622416387168</v>
      </c>
      <c r="H28" s="138">
        <v>5.6125129209122241E-3</v>
      </c>
      <c r="I28" s="138">
        <v>0.79321209096019907</v>
      </c>
      <c r="J28" s="138">
        <v>0.79321209096019907</v>
      </c>
      <c r="K28" s="138">
        <v>0.79321209096019907</v>
      </c>
      <c r="L28" s="138">
        <v>0.3782506305995102</v>
      </c>
      <c r="M28" s="138">
        <v>5.6105819774629371</v>
      </c>
      <c r="N28" s="138">
        <v>1.4492354097987039</v>
      </c>
      <c r="O28" s="138">
        <v>1.2759516557793196E-5</v>
      </c>
      <c r="P28" s="138">
        <v>1.1376113440014503E-3</v>
      </c>
      <c r="Q28" s="138">
        <v>2.379985382658937E-5</v>
      </c>
      <c r="R28" s="138">
        <v>1.692905151772666E-3</v>
      </c>
      <c r="S28" s="138">
        <v>1.1399750777019684E-3</v>
      </c>
      <c r="T28" s="138">
        <v>7.6825755566128242E-5</v>
      </c>
      <c r="U28" s="138">
        <v>2.2080674537592332E-5</v>
      </c>
      <c r="V28" s="138">
        <v>3.9229460380967099E-3</v>
      </c>
      <c r="W28" s="138">
        <v>4.0380699999999999E-2</v>
      </c>
      <c r="X28" s="138">
        <v>4.7710732299999998E-3</v>
      </c>
      <c r="Y28" s="138">
        <v>5.4125986675E-3</v>
      </c>
      <c r="Z28" s="138">
        <v>4.1709178165000001E-3</v>
      </c>
      <c r="AA28" s="138">
        <v>4.5578560318999999E-3</v>
      </c>
      <c r="AB28" s="138">
        <v>1.8912445745899998E-2</v>
      </c>
      <c r="AC28" s="138">
        <v>4.0380899999999998E-5</v>
      </c>
      <c r="AD28" s="138">
        <v>1.4032900000000001E-5</v>
      </c>
      <c r="AE28" s="55"/>
      <c r="AF28" s="147">
        <v>8848.432115775835</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17.592660846654034</v>
      </c>
      <c r="F29" s="138">
        <v>0.98789908431364626</v>
      </c>
      <c r="G29" s="138">
        <v>1.7051767642420756</v>
      </c>
      <c r="H29" s="138">
        <v>5.5328716837806389E-3</v>
      </c>
      <c r="I29" s="138">
        <v>0.62614866512598677</v>
      </c>
      <c r="J29" s="138">
        <v>0.62614866512598677</v>
      </c>
      <c r="K29" s="138">
        <v>0.62614866512598666</v>
      </c>
      <c r="L29" s="138">
        <v>0.32440468662425559</v>
      </c>
      <c r="M29" s="138">
        <v>3.7318995341128205</v>
      </c>
      <c r="N29" s="138">
        <v>0.28528329649663953</v>
      </c>
      <c r="O29" s="138">
        <v>2.1906545374290955E-5</v>
      </c>
      <c r="P29" s="138">
        <v>2.2798198224416272E-3</v>
      </c>
      <c r="Q29" s="138">
        <v>4.34748988507162E-5</v>
      </c>
      <c r="R29" s="138">
        <v>3.6304335579206582E-3</v>
      </c>
      <c r="S29" s="138">
        <v>2.4354570553597431E-3</v>
      </c>
      <c r="T29" s="138">
        <v>9.2699059965149506E-5</v>
      </c>
      <c r="U29" s="138">
        <v>4.3136706952850483E-5</v>
      </c>
      <c r="V29" s="138">
        <v>7.7544614945771143E-3</v>
      </c>
      <c r="W29" s="138">
        <v>0.12065629999999999</v>
      </c>
      <c r="X29" s="138">
        <v>1.7236621510000002E-3</v>
      </c>
      <c r="Y29" s="138">
        <v>1.0437731915300001E-2</v>
      </c>
      <c r="Z29" s="138">
        <v>1.1663447223000001E-2</v>
      </c>
      <c r="AA29" s="138">
        <v>2.6812522351000001E-3</v>
      </c>
      <c r="AB29" s="138">
        <v>2.6506093524400001E-2</v>
      </c>
      <c r="AC29" s="138">
        <v>3.6270399999999998E-5</v>
      </c>
      <c r="AD29" s="138">
        <v>2.1377800000000001E-5</v>
      </c>
      <c r="AE29" s="55"/>
      <c r="AF29" s="147">
        <v>18526.670577182173</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2.2925758668189446E-2</v>
      </c>
      <c r="F30" s="138">
        <v>0.16212109071143904</v>
      </c>
      <c r="G30" s="138">
        <v>4.7522089754146605E-3</v>
      </c>
      <c r="H30" s="138">
        <v>1.3445726559576624E-4</v>
      </c>
      <c r="I30" s="138">
        <v>3.2577219813926146E-3</v>
      </c>
      <c r="J30" s="138">
        <v>3.2577219813926146E-3</v>
      </c>
      <c r="K30" s="138">
        <v>3.2577219813926155E-3</v>
      </c>
      <c r="L30" s="138">
        <v>4.1811107361426516E-4</v>
      </c>
      <c r="M30" s="138">
        <v>1.3425529655263184</v>
      </c>
      <c r="N30" s="138">
        <v>0.20028850613375018</v>
      </c>
      <c r="O30" s="138">
        <v>4.2300333757166298E-5</v>
      </c>
      <c r="P30" s="138">
        <v>2.0672109043053769E-5</v>
      </c>
      <c r="Q30" s="138">
        <v>7.1283134631219895E-7</v>
      </c>
      <c r="R30" s="138">
        <v>1.9107519662887128E-4</v>
      </c>
      <c r="S30" s="138">
        <v>7.1466437431745335E-3</v>
      </c>
      <c r="T30" s="138">
        <v>2.9796566512291901E-4</v>
      </c>
      <c r="U30" s="138">
        <v>4.211689027971181E-5</v>
      </c>
      <c r="V30" s="138">
        <v>4.2077241255950226E-3</v>
      </c>
      <c r="W30" s="138">
        <v>1.9701000000000002E-3</v>
      </c>
      <c r="X30" s="138">
        <v>3.00185769E-5</v>
      </c>
      <c r="Y30" s="138">
        <v>5.5034057800000004E-5</v>
      </c>
      <c r="Z30" s="138">
        <v>1.8761610700000002E-5</v>
      </c>
      <c r="AA30" s="138">
        <v>6.4414863099999996E-5</v>
      </c>
      <c r="AB30" s="138">
        <v>1.6822910849999999E-4</v>
      </c>
      <c r="AC30" s="138">
        <v>1.9699E-6</v>
      </c>
      <c r="AD30" s="138">
        <v>1.9699E-6</v>
      </c>
      <c r="AE30" s="55"/>
      <c r="AF30" s="147">
        <v>106.86655116333152</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5.4177929175283941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0.3110563337159607</v>
      </c>
      <c r="J32" s="138">
        <v>0.61153439061117143</v>
      </c>
      <c r="K32" s="138">
        <v>0.76884818992342452</v>
      </c>
      <c r="L32" s="138">
        <v>6.7466370458841601E-2</v>
      </c>
      <c r="M32" s="138" t="s">
        <v>428</v>
      </c>
      <c r="N32" s="138">
        <v>2.4661841508222082</v>
      </c>
      <c r="O32" s="138">
        <v>1.0610931063247899E-2</v>
      </c>
      <c r="P32" s="138">
        <v>0</v>
      </c>
      <c r="Q32" s="138">
        <v>2.810415697186253E-2</v>
      </c>
      <c r="R32" s="138">
        <v>0.92249782431532745</v>
      </c>
      <c r="S32" s="138">
        <v>20.271109400731426</v>
      </c>
      <c r="T32" s="138">
        <v>0.14044116381247193</v>
      </c>
      <c r="U32" s="138">
        <v>1.5376963798468486E-2</v>
      </c>
      <c r="V32" s="138">
        <v>6.2066175544384743</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26741.442879336195</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0.13668193096202366</v>
      </c>
      <c r="J33" s="138">
        <v>0.25311468696671052</v>
      </c>
      <c r="K33" s="138">
        <v>0.50622937393342105</v>
      </c>
      <c r="L33" s="138">
        <v>5.3660313636942633E-3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26741.442879336195</v>
      </c>
      <c r="AL33" s="45" t="s">
        <v>413</v>
      </c>
    </row>
    <row r="34" spans="1:38" s="2" customFormat="1" ht="26.25" customHeight="1" thickBot="1" x14ac:dyDescent="0.25">
      <c r="A34" s="65" t="s">
        <v>70</v>
      </c>
      <c r="B34" s="65" t="s">
        <v>93</v>
      </c>
      <c r="C34" s="66" t="s">
        <v>94</v>
      </c>
      <c r="D34" s="67"/>
      <c r="E34" s="138">
        <v>1.8388631090487235</v>
      </c>
      <c r="F34" s="138">
        <v>0.16318155452436192</v>
      </c>
      <c r="G34" s="138">
        <v>0.140217522984</v>
      </c>
      <c r="H34" s="138">
        <v>2.4564965197215776E-4</v>
      </c>
      <c r="I34" s="138">
        <v>4.8077146171693737E-2</v>
      </c>
      <c r="J34" s="138">
        <v>5.0533642691415311E-2</v>
      </c>
      <c r="K34" s="138">
        <v>5.334106728538282E-2</v>
      </c>
      <c r="L34" s="138">
        <v>3.4671693735498832E-2</v>
      </c>
      <c r="M34" s="138">
        <v>0.37549303944315532</v>
      </c>
      <c r="N34" s="138" t="s">
        <v>442</v>
      </c>
      <c r="O34" s="138">
        <v>3.5092807424593966E-4</v>
      </c>
      <c r="P34" s="138" t="s">
        <v>442</v>
      </c>
      <c r="Q34" s="138" t="s">
        <v>442</v>
      </c>
      <c r="R34" s="138">
        <v>1.7546403712296983E-3</v>
      </c>
      <c r="S34" s="138">
        <v>5.9657772621809733E-2</v>
      </c>
      <c r="T34" s="138">
        <v>2.4564965197215777E-3</v>
      </c>
      <c r="U34" s="138">
        <v>3.5092807424593966E-4</v>
      </c>
      <c r="V34" s="138">
        <v>3.5092807424593968E-2</v>
      </c>
      <c r="W34" s="138">
        <v>1.549414249663832E-2</v>
      </c>
      <c r="X34" s="138">
        <v>1.0527842227378188E-3</v>
      </c>
      <c r="Y34" s="138">
        <v>1.7546403712296983E-3</v>
      </c>
      <c r="Z34" s="138">
        <v>1.4977671080083712E-3</v>
      </c>
      <c r="AA34" s="138">
        <v>3.4431427770307378E-4</v>
      </c>
      <c r="AB34" s="138">
        <v>4.649505979678962E-3</v>
      </c>
      <c r="AC34" s="138" t="s">
        <v>428</v>
      </c>
      <c r="AD34" s="138" t="s">
        <v>428</v>
      </c>
      <c r="AE34" s="55"/>
      <c r="AF34" s="147">
        <v>1519.8083999999999</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2.4205783414753204</v>
      </c>
      <c r="F36" s="138">
        <v>4.8989999999999992E-2</v>
      </c>
      <c r="G36" s="138">
        <v>1.2585509726751358</v>
      </c>
      <c r="H36" s="138" t="s">
        <v>442</v>
      </c>
      <c r="I36" s="138">
        <v>0.10340956602549518</v>
      </c>
      <c r="J36" s="138">
        <v>0.12164988936486781</v>
      </c>
      <c r="K36" s="138">
        <v>0.12164988936486781</v>
      </c>
      <c r="L36" s="138">
        <v>1.5981162023225463E-2</v>
      </c>
      <c r="M36" s="138">
        <v>0.10761999999999999</v>
      </c>
      <c r="N36" s="138">
        <v>4.8700000000000002E-3</v>
      </c>
      <c r="O36" s="138">
        <v>5.1000000000000004E-4</v>
      </c>
      <c r="P36" s="138">
        <v>6.4999999999999997E-4</v>
      </c>
      <c r="Q36" s="138">
        <v>1.5240000000000002E-2</v>
      </c>
      <c r="R36" s="138">
        <v>1.619E-2</v>
      </c>
      <c r="S36" s="138">
        <v>3.3660000000000002E-2</v>
      </c>
      <c r="T36" s="138">
        <v>0.71099999999999997</v>
      </c>
      <c r="U36" s="138">
        <v>5.3200000000000001E-3</v>
      </c>
      <c r="V36" s="138">
        <v>3.4799999999999998E-2</v>
      </c>
      <c r="W36" s="138">
        <v>1.125E-2</v>
      </c>
      <c r="X36" s="138">
        <v>1.2400000000000001E-4</v>
      </c>
      <c r="Y36" s="138">
        <v>6.7400000000000001E-4</v>
      </c>
      <c r="Z36" s="138">
        <v>5.1000000000000004E-4</v>
      </c>
      <c r="AA36" s="138">
        <v>2.0499999999999997E-4</v>
      </c>
      <c r="AB36" s="138">
        <v>1.513E-3</v>
      </c>
      <c r="AC36" s="138">
        <v>3.6400000000000004E-3</v>
      </c>
      <c r="AD36" s="138">
        <v>1.2806E-2</v>
      </c>
      <c r="AE36" s="55"/>
      <c r="AF36" s="147">
        <v>1210.3452648</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0.10889601160841533</v>
      </c>
      <c r="F37" s="138">
        <v>3.6298670536138449E-3</v>
      </c>
      <c r="G37" s="138">
        <v>1.3043252847609282E-4</v>
      </c>
      <c r="H37" s="138" t="s">
        <v>442</v>
      </c>
      <c r="I37" s="138">
        <v>4.5373338170173061E-4</v>
      </c>
      <c r="J37" s="138">
        <v>4.5373338170173061E-4</v>
      </c>
      <c r="K37" s="138">
        <v>4.5373338170173061E-4</v>
      </c>
      <c r="L37" s="138">
        <v>1.1343334542543266E-5</v>
      </c>
      <c r="M37" s="138">
        <v>1.0889601160841535E-2</v>
      </c>
      <c r="N37" s="138">
        <v>3.403000362762979E-6</v>
      </c>
      <c r="O37" s="138">
        <v>5.671667271271632E-7</v>
      </c>
      <c r="P37" s="138">
        <v>2.268666908508653E-4</v>
      </c>
      <c r="Q37" s="138">
        <v>2.7224002902103832E-4</v>
      </c>
      <c r="R37" s="138">
        <v>1.7241868504665763E-6</v>
      </c>
      <c r="S37" s="138">
        <v>1.7241868504665764E-7</v>
      </c>
      <c r="T37" s="138">
        <v>1.1570201233394128E-6</v>
      </c>
      <c r="U37" s="138">
        <v>2.4955335993595181E-5</v>
      </c>
      <c r="V37" s="138">
        <v>3.403000362762979E-6</v>
      </c>
      <c r="W37" s="138" t="s">
        <v>428</v>
      </c>
      <c r="X37" s="138" t="s">
        <v>442</v>
      </c>
      <c r="Y37" s="138" t="s">
        <v>442</v>
      </c>
      <c r="Z37" s="138" t="s">
        <v>442</v>
      </c>
      <c r="AA37" s="138" t="s">
        <v>442</v>
      </c>
      <c r="AB37" s="138" t="s">
        <v>442</v>
      </c>
      <c r="AC37" s="138" t="s">
        <v>442</v>
      </c>
      <c r="AD37" s="138" t="s">
        <v>442</v>
      </c>
      <c r="AE37" s="55"/>
      <c r="AF37" s="147" t="s">
        <v>430</v>
      </c>
      <c r="AG37" s="147" t="s">
        <v>428</v>
      </c>
      <c r="AH37" s="147">
        <v>2268.6669085086528</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2.6770320007872686</v>
      </c>
      <c r="F39" s="138">
        <v>0.41733257497549742</v>
      </c>
      <c r="G39" s="138">
        <v>5.3666533040758395</v>
      </c>
      <c r="H39" s="138" t="s">
        <v>430</v>
      </c>
      <c r="I39" s="138">
        <v>0.3629651345638808</v>
      </c>
      <c r="J39" s="138">
        <v>0.46538259247903574</v>
      </c>
      <c r="K39" s="138">
        <v>0.58739330433444725</v>
      </c>
      <c r="L39" s="138">
        <v>0.18725608574787264</v>
      </c>
      <c r="M39" s="138">
        <v>1.2675986017417098</v>
      </c>
      <c r="N39" s="138">
        <v>0.35247508827509799</v>
      </c>
      <c r="O39" s="138">
        <v>6.4478976229559925E-3</v>
      </c>
      <c r="P39" s="138">
        <v>4.7087247168311431E-3</v>
      </c>
      <c r="Q39" s="138">
        <v>2.1850679828897279E-2</v>
      </c>
      <c r="R39" s="138">
        <v>0.26006445960899593</v>
      </c>
      <c r="S39" s="138">
        <v>0.14856688558301287</v>
      </c>
      <c r="T39" s="138">
        <v>5.2192242998947105</v>
      </c>
      <c r="U39" s="138">
        <v>2.9219082748830165E-3</v>
      </c>
      <c r="V39" s="138">
        <v>0.21356706211064336</v>
      </c>
      <c r="W39" s="138">
        <v>0.1679282323774596</v>
      </c>
      <c r="X39" s="138">
        <v>4.8776844536165938E-2</v>
      </c>
      <c r="Y39" s="138">
        <v>0.3147256844834922</v>
      </c>
      <c r="Z39" s="138">
        <v>3.9657331729801015E-2</v>
      </c>
      <c r="AA39" s="138">
        <v>3.4426751783976896E-2</v>
      </c>
      <c r="AB39" s="138">
        <v>0.43758661253343606</v>
      </c>
      <c r="AC39" s="138">
        <v>4.5588453145777317E-3</v>
      </c>
      <c r="AD39" s="138">
        <v>3.9829028894968858E-2</v>
      </c>
      <c r="AE39" s="55"/>
      <c r="AF39" s="147">
        <v>20980.072142615856</v>
      </c>
      <c r="AG39" s="147">
        <v>234.27306388800005</v>
      </c>
      <c r="AH39" s="147">
        <v>7599.6029785435712</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4.727525501914327</v>
      </c>
      <c r="F41" s="138">
        <v>22.178269415536025</v>
      </c>
      <c r="G41" s="138">
        <v>17.441389685616421</v>
      </c>
      <c r="H41" s="138">
        <v>0.24162998093124208</v>
      </c>
      <c r="I41" s="138">
        <v>13.3047327018442</v>
      </c>
      <c r="J41" s="138">
        <v>13.329602324349153</v>
      </c>
      <c r="K41" s="138">
        <v>14.235511858266836</v>
      </c>
      <c r="L41" s="138">
        <v>1.251515188139966</v>
      </c>
      <c r="M41" s="138">
        <v>183.7260065928385</v>
      </c>
      <c r="N41" s="138">
        <v>3.6012803673202396</v>
      </c>
      <c r="O41" s="138">
        <v>3.6409534474880843E-2</v>
      </c>
      <c r="P41" s="138">
        <v>0.12164321528783331</v>
      </c>
      <c r="Q41" s="138">
        <v>5.5366917864841166E-2</v>
      </c>
      <c r="R41" s="138">
        <v>0.39052378534614351</v>
      </c>
      <c r="S41" s="138">
        <v>0.72430162917113816</v>
      </c>
      <c r="T41" s="138">
        <v>0.35936065186922794</v>
      </c>
      <c r="U41" s="138">
        <v>4.2816687031779876</v>
      </c>
      <c r="V41" s="138">
        <v>7.7823042971733702</v>
      </c>
      <c r="W41" s="138">
        <v>20.965235088331877</v>
      </c>
      <c r="X41" s="138">
        <v>4.4333904459324174</v>
      </c>
      <c r="Y41" s="138">
        <v>7.2976075316198497</v>
      </c>
      <c r="Z41" s="138">
        <v>3.8592501274462414</v>
      </c>
      <c r="AA41" s="138">
        <v>3.1366000983433366</v>
      </c>
      <c r="AB41" s="138">
        <v>18.726848203341845</v>
      </c>
      <c r="AC41" s="138">
        <v>2.8335138089689318E-2</v>
      </c>
      <c r="AD41" s="138">
        <v>6.0646141552975958</v>
      </c>
      <c r="AE41" s="55"/>
      <c r="AF41" s="147">
        <v>28412.434515086621</v>
      </c>
      <c r="AG41" s="147">
        <v>35673.762037824003</v>
      </c>
      <c r="AH41" s="147">
        <v>10537.164000000001</v>
      </c>
      <c r="AI41" s="147">
        <v>1243.4811252476875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0.12429470390400003</v>
      </c>
      <c r="F43" s="138">
        <v>1.2429470390400002E-2</v>
      </c>
      <c r="G43" s="138">
        <v>0.11467429382183042</v>
      </c>
      <c r="H43" s="138" t="s">
        <v>442</v>
      </c>
      <c r="I43" s="138">
        <v>2.0508626144160005E-2</v>
      </c>
      <c r="J43" s="138">
        <v>0</v>
      </c>
      <c r="K43" s="138">
        <v>2.0508626144160005E-2</v>
      </c>
      <c r="L43" s="138">
        <v>2.6723361339360003E-2</v>
      </c>
      <c r="M43" s="138">
        <v>4.9717881561600008E-2</v>
      </c>
      <c r="N43" s="138">
        <v>1.9887152624640001E-2</v>
      </c>
      <c r="O43" s="138">
        <v>3.7288411171200003E-4</v>
      </c>
      <c r="P43" s="138">
        <v>1.2429470390400003E-4</v>
      </c>
      <c r="Q43" s="138">
        <v>1.2429470390400001E-3</v>
      </c>
      <c r="R43" s="138">
        <v>1.5909722099712004E-2</v>
      </c>
      <c r="S43" s="138">
        <v>8.9492186810880021E-3</v>
      </c>
      <c r="T43" s="138">
        <v>0.32316623015040002</v>
      </c>
      <c r="U43" s="138">
        <v>1.2429470390400003E-4</v>
      </c>
      <c r="V43" s="138">
        <v>9.9435763123200006E-3</v>
      </c>
      <c r="W43" s="138">
        <v>7.4576822342400009E-3</v>
      </c>
      <c r="X43" s="138">
        <v>2.3615993741759999E-3</v>
      </c>
      <c r="Y43" s="138">
        <v>1.8644205585600003E-2</v>
      </c>
      <c r="Z43" s="138">
        <v>2.1130099663680003E-3</v>
      </c>
      <c r="AA43" s="138">
        <v>1.8644205585600002E-3</v>
      </c>
      <c r="AB43" s="138">
        <v>2.4983235484704002E-2</v>
      </c>
      <c r="AC43" s="138">
        <v>2.734483485888E-4</v>
      </c>
      <c r="AD43" s="138">
        <v>1.6158311507520005E-7</v>
      </c>
      <c r="AE43" s="55"/>
      <c r="AF43" s="147">
        <v>1242.9470390400002</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10.306045861019999</v>
      </c>
      <c r="F44" s="138">
        <v>1.5582256426800003</v>
      </c>
      <c r="G44" s="138">
        <v>1.0320686443964737</v>
      </c>
      <c r="H44" s="138">
        <v>1.9010363400000002E-3</v>
      </c>
      <c r="I44" s="138">
        <v>0.95688996605999999</v>
      </c>
      <c r="J44" s="138">
        <v>0</v>
      </c>
      <c r="K44" s="138">
        <v>0.95688996605999999</v>
      </c>
      <c r="L44" s="138">
        <v>0.95688996605999999</v>
      </c>
      <c r="M44" s="138">
        <v>4.3481124224999999</v>
      </c>
      <c r="N44" s="138" t="s">
        <v>442</v>
      </c>
      <c r="O44" s="138">
        <v>2.5830000000000002E-3</v>
      </c>
      <c r="P44" s="138" t="s">
        <v>442</v>
      </c>
      <c r="Q44" s="138" t="s">
        <v>442</v>
      </c>
      <c r="R44" s="138">
        <v>1.2915000000000001E-2</v>
      </c>
      <c r="S44" s="138">
        <v>0.43911</v>
      </c>
      <c r="T44" s="138">
        <v>1.8081000000000003E-2</v>
      </c>
      <c r="U44" s="138">
        <v>2.5830000000000002E-3</v>
      </c>
      <c r="V44" s="138">
        <v>0.25830000000000003</v>
      </c>
      <c r="W44" s="138" t="s">
        <v>442</v>
      </c>
      <c r="X44" s="138">
        <v>7.7490000000000007E-3</v>
      </c>
      <c r="Y44" s="138">
        <v>1.2915000000000001E-2</v>
      </c>
      <c r="Z44" s="138" t="s">
        <v>442</v>
      </c>
      <c r="AA44" s="138" t="s">
        <v>442</v>
      </c>
      <c r="AB44" s="138">
        <v>2.0664000000000002E-2</v>
      </c>
      <c r="AC44" s="138" t="s">
        <v>429</v>
      </c>
      <c r="AD44" s="138" t="s">
        <v>429</v>
      </c>
      <c r="AE44" s="55"/>
      <c r="AF44" s="147">
        <v>11186.52335136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3.5685916200946619</v>
      </c>
      <c r="F45" s="138">
        <v>8.6496334282072818E-2</v>
      </c>
      <c r="G45" s="138">
        <v>0.19748941865552377</v>
      </c>
      <c r="H45" s="138" t="s">
        <v>442</v>
      </c>
      <c r="I45" s="138">
        <v>5.2886330103895957E-2</v>
      </c>
      <c r="J45" s="138">
        <v>5.2886330103895957E-2</v>
      </c>
      <c r="K45" s="138">
        <v>5.2886330103895957E-2</v>
      </c>
      <c r="L45" s="138">
        <v>1.6394762332207748E-2</v>
      </c>
      <c r="M45" s="138">
        <v>0.18979767065323405</v>
      </c>
      <c r="N45" s="138">
        <v>6.4254419752396959E-3</v>
      </c>
      <c r="O45" s="138">
        <v>4.9426476732613049E-4</v>
      </c>
      <c r="P45" s="138">
        <v>1.482794301978391E-3</v>
      </c>
      <c r="Q45" s="138">
        <v>1.977059069304522E-3</v>
      </c>
      <c r="R45" s="138">
        <v>2.471323836630652E-3</v>
      </c>
      <c r="S45" s="138">
        <v>4.3495299524699479E-2</v>
      </c>
      <c r="T45" s="138">
        <v>4.9426476732613044E-2</v>
      </c>
      <c r="U45" s="138">
        <v>4.942647673261304E-3</v>
      </c>
      <c r="V45" s="138">
        <v>5.9311772079135641E-2</v>
      </c>
      <c r="W45" s="138">
        <v>6.4254419752396959E-3</v>
      </c>
      <c r="X45" s="138">
        <v>9.8852953465226092E-5</v>
      </c>
      <c r="Y45" s="138">
        <v>4.9426476732613049E-4</v>
      </c>
      <c r="Z45" s="138">
        <v>4.9426476732613049E-4</v>
      </c>
      <c r="AA45" s="138">
        <v>4.9426476732613046E-5</v>
      </c>
      <c r="AB45" s="138">
        <v>1.1368089648501E-3</v>
      </c>
      <c r="AC45" s="138">
        <v>3.9541181386090439E-3</v>
      </c>
      <c r="AD45" s="138">
        <v>1.8782061158392955E-3</v>
      </c>
      <c r="AE45" s="55"/>
      <c r="AF45" s="147">
        <v>2140.5746656787746</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8.0000000000000004E-4</v>
      </c>
      <c r="G48" s="138" t="s">
        <v>442</v>
      </c>
      <c r="H48" s="138" t="s">
        <v>428</v>
      </c>
      <c r="I48" s="138">
        <v>1.347186292026952E-2</v>
      </c>
      <c r="J48" s="138">
        <v>0.13471062920269519</v>
      </c>
      <c r="K48" s="138">
        <v>0.33676057300673806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1.9643526456409033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2.2292291411999998</v>
      </c>
      <c r="AL52" s="45" t="s">
        <v>132</v>
      </c>
    </row>
    <row r="53" spans="1:38" s="2" customFormat="1" ht="26.25" customHeight="1" thickBot="1" x14ac:dyDescent="0.25">
      <c r="A53" s="65" t="s">
        <v>119</v>
      </c>
      <c r="B53" s="69" t="s">
        <v>133</v>
      </c>
      <c r="C53" s="71" t="s">
        <v>134</v>
      </c>
      <c r="D53" s="68"/>
      <c r="E53" s="138" t="s">
        <v>428</v>
      </c>
      <c r="F53" s="138">
        <v>2.0986502780544458</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1.0369800741644151</v>
      </c>
      <c r="AL53" s="45" t="s">
        <v>135</v>
      </c>
    </row>
    <row r="54" spans="1:38" s="2" customFormat="1" ht="37.5" customHeight="1" thickBot="1" x14ac:dyDescent="0.25">
      <c r="A54" s="65" t="s">
        <v>119</v>
      </c>
      <c r="B54" s="69" t="s">
        <v>136</v>
      </c>
      <c r="C54" s="71" t="s">
        <v>137</v>
      </c>
      <c r="D54" s="68"/>
      <c r="E54" s="138" t="s">
        <v>428</v>
      </c>
      <c r="F54" s="138">
        <v>1.4886075723693392E-2</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88566.044971211435</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0.20815250150693188</v>
      </c>
      <c r="J57" s="138">
        <v>0.37467450271247732</v>
      </c>
      <c r="K57" s="138">
        <v>0.41630500301386375</v>
      </c>
      <c r="L57" s="138">
        <v>6.2445750452079559E-3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1601.1730885148604</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6.7048949999999998E-3</v>
      </c>
      <c r="J58" s="138">
        <v>4.4699300000000004E-2</v>
      </c>
      <c r="K58" s="138">
        <v>8.9398600000000009E-2</v>
      </c>
      <c r="L58" s="138">
        <v>3.0842517000000001E-5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223.4965</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0.39143467275488575</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63.706626104957465</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0.13679052970588235</v>
      </c>
      <c r="J60" s="138">
        <v>1.1084052970588236</v>
      </c>
      <c r="K60" s="138">
        <v>3.4607068060000001</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54.106939941176478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5.7778096717062924E-2</v>
      </c>
      <c r="J61" s="138">
        <v>0.5777809671706291</v>
      </c>
      <c r="K61" s="138">
        <v>1.9277002951826199</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7120038.1767035667</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1.7644163964705882E-8</v>
      </c>
      <c r="J62" s="138">
        <v>1.7644163964705882E-7</v>
      </c>
      <c r="K62" s="138">
        <v>3.5288327929411764E-7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29.406939941176471</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0.10528541000000001</v>
      </c>
      <c r="X63" s="138">
        <v>9.3942000000000001E-3</v>
      </c>
      <c r="Y63" s="138" t="s">
        <v>428</v>
      </c>
      <c r="Z63" s="138">
        <v>1.5623E-3</v>
      </c>
      <c r="AA63" s="138" t="s">
        <v>428</v>
      </c>
      <c r="AB63" s="138">
        <v>1.0956500000000001E-2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0.16800000000000001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7.6841520000000005E-3</v>
      </c>
      <c r="J71" s="138">
        <v>6.1473216000000004E-2</v>
      </c>
      <c r="K71" s="138">
        <v>0.19210380000000002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5.5799999999999994E-5</v>
      </c>
      <c r="K72" s="138" t="s">
        <v>429</v>
      </c>
      <c r="L72" s="138" t="s">
        <v>429</v>
      </c>
      <c r="M72" s="138" t="s">
        <v>429</v>
      </c>
      <c r="N72" s="138">
        <v>1.6671111111111112</v>
      </c>
      <c r="O72" s="138">
        <v>0.205375</v>
      </c>
      <c r="P72" s="138">
        <v>3.1E-2</v>
      </c>
      <c r="Q72" s="138">
        <v>0.124</v>
      </c>
      <c r="R72" s="138">
        <v>1.3579722222222224</v>
      </c>
      <c r="S72" s="138">
        <v>2.1700000000000004E-2</v>
      </c>
      <c r="T72" s="138">
        <v>2.5618055555555559</v>
      </c>
      <c r="U72" s="138">
        <v>6.1999999999999998E-3</v>
      </c>
      <c r="V72" s="138">
        <v>26.384444444444444</v>
      </c>
      <c r="W72" s="138">
        <v>0.94235057508340081</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8.142539300000001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3601.3</v>
      </c>
      <c r="AL82" s="45" t="s">
        <v>219</v>
      </c>
    </row>
    <row r="83" spans="1:38" s="2" customFormat="1" ht="26.25" customHeight="1" thickBot="1" x14ac:dyDescent="0.25">
      <c r="A83" s="65" t="s">
        <v>53</v>
      </c>
      <c r="B83" s="76" t="s">
        <v>211</v>
      </c>
      <c r="C83" s="77" t="s">
        <v>212</v>
      </c>
      <c r="D83" s="67"/>
      <c r="E83" s="138" t="s">
        <v>442</v>
      </c>
      <c r="F83" s="138">
        <v>2.7199999999999998E-2</v>
      </c>
      <c r="G83" s="138" t="s">
        <v>442</v>
      </c>
      <c r="H83" s="138" t="s">
        <v>428</v>
      </c>
      <c r="I83" s="138">
        <v>0.17</v>
      </c>
      <c r="J83" s="138">
        <v>3.4</v>
      </c>
      <c r="K83" s="138">
        <v>25.5</v>
      </c>
      <c r="L83" s="138">
        <v>9.6900000000000007E-3</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1.7</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6.9589572596474678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2.0339715832312613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4.4216773548505683</v>
      </c>
      <c r="AL86" s="45" t="s">
        <v>219</v>
      </c>
    </row>
    <row r="87" spans="1:38" s="2" customFormat="1" ht="26.25" customHeight="1" thickBot="1" x14ac:dyDescent="0.25">
      <c r="A87" s="65" t="s">
        <v>208</v>
      </c>
      <c r="B87" s="71" t="s">
        <v>220</v>
      </c>
      <c r="C87" s="75" t="s">
        <v>221</v>
      </c>
      <c r="D87" s="67"/>
      <c r="E87" s="138" t="s">
        <v>428</v>
      </c>
      <c r="F87" s="138">
        <v>0.27030741416411125</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0.43190864514943272</v>
      </c>
      <c r="AL87" s="45" t="s">
        <v>219</v>
      </c>
    </row>
    <row r="88" spans="1:38" s="2" customFormat="1" ht="26.25" customHeight="1" thickBot="1" x14ac:dyDescent="0.25">
      <c r="A88" s="65" t="s">
        <v>208</v>
      </c>
      <c r="B88" s="71" t="s">
        <v>222</v>
      </c>
      <c r="C88" s="75" t="s">
        <v>223</v>
      </c>
      <c r="D88" s="67"/>
      <c r="E88" s="138" t="s">
        <v>442</v>
      </c>
      <c r="F88" s="138">
        <v>3.0243837200000003</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1.0751438138600693</v>
      </c>
      <c r="G90" s="138" t="s">
        <v>428</v>
      </c>
      <c r="H90" s="138" t="s">
        <v>428</v>
      </c>
      <c r="I90" s="138">
        <v>7.7999999999999996E-3</v>
      </c>
      <c r="J90" s="138">
        <v>1.17E-2</v>
      </c>
      <c r="K90" s="138">
        <v>1.4300000000000002E-2</v>
      </c>
      <c r="L90" s="138" t="s">
        <v>428</v>
      </c>
      <c r="M90" s="138" t="s">
        <v>428</v>
      </c>
      <c r="N90" s="138">
        <v>1.2950424100079626E-4</v>
      </c>
      <c r="O90" s="138">
        <v>1.7787329486856351E-2</v>
      </c>
      <c r="P90" s="138" t="s">
        <v>430</v>
      </c>
      <c r="Q90" s="138" t="s">
        <v>430</v>
      </c>
      <c r="R90" s="138">
        <v>7.4894018892026723E-2</v>
      </c>
      <c r="S90" s="138">
        <v>3.0347680571873341</v>
      </c>
      <c r="T90" s="138">
        <v>0.12439428450347567</v>
      </c>
      <c r="U90" s="138">
        <v>1.7709314883843832E-2</v>
      </c>
      <c r="V90" s="138">
        <v>1.7561087138120028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13</v>
      </c>
      <c r="AL90" s="148" t="s">
        <v>439</v>
      </c>
    </row>
    <row r="91" spans="1:38" s="2" customFormat="1" ht="26.25" customHeight="1" thickBot="1" x14ac:dyDescent="0.25">
      <c r="A91" s="65" t="s">
        <v>208</v>
      </c>
      <c r="B91" s="69" t="s">
        <v>404</v>
      </c>
      <c r="C91" s="71" t="s">
        <v>228</v>
      </c>
      <c r="D91" s="67"/>
      <c r="E91" s="138">
        <v>1.3710127093200448E-2</v>
      </c>
      <c r="F91" s="138">
        <v>3.6832600133999992E-2</v>
      </c>
      <c r="G91" s="138">
        <v>1.3999631871291959E-4</v>
      </c>
      <c r="H91" s="138">
        <v>3.15816716025E-2</v>
      </c>
      <c r="I91" s="138">
        <v>0.20787886770627448</v>
      </c>
      <c r="J91" s="138">
        <v>0.21010304763072676</v>
      </c>
      <c r="K91" s="138">
        <v>0.2105624395242516</v>
      </c>
      <c r="L91" s="138">
        <v>8.2188446580000005E-2</v>
      </c>
      <c r="M91" s="138">
        <v>0.41964472662301239</v>
      </c>
      <c r="N91" s="138">
        <v>3.6343415189049322E-2</v>
      </c>
      <c r="O91" s="138">
        <v>4.1162830757448719E-2</v>
      </c>
      <c r="P91" s="138">
        <v>2.6423146247140447E-6</v>
      </c>
      <c r="Q91" s="138">
        <v>6.1654007909994386E-5</v>
      </c>
      <c r="R91" s="138">
        <v>7.2315979202700173E-4</v>
      </c>
      <c r="S91" s="138">
        <v>6.1676463524614672E-2</v>
      </c>
      <c r="T91" s="138">
        <v>2.1937803552744235E-2</v>
      </c>
      <c r="U91" s="138" t="s">
        <v>442</v>
      </c>
      <c r="V91" s="138">
        <v>3.2599774845450034E-2</v>
      </c>
      <c r="W91" s="138">
        <v>7.6100413500000002E-4</v>
      </c>
      <c r="X91" s="138">
        <v>8.4471458985E-4</v>
      </c>
      <c r="Y91" s="138">
        <v>3.4245186074999999E-4</v>
      </c>
      <c r="Z91" s="138">
        <v>3.4245186074999999E-4</v>
      </c>
      <c r="AA91" s="138">
        <v>3.4245186074999999E-4</v>
      </c>
      <c r="AB91" s="138">
        <v>1.8720701721E-3</v>
      </c>
      <c r="AC91" s="138" t="s">
        <v>442</v>
      </c>
      <c r="AD91" s="138" t="s">
        <v>442</v>
      </c>
      <c r="AE91" s="55"/>
      <c r="AF91" s="147" t="s">
        <v>428</v>
      </c>
      <c r="AG91" s="147" t="s">
        <v>428</v>
      </c>
      <c r="AH91" s="147" t="s">
        <v>428</v>
      </c>
      <c r="AI91" s="147" t="s">
        <v>428</v>
      </c>
      <c r="AJ91" s="147" t="s">
        <v>428</v>
      </c>
      <c r="AK91" s="147">
        <v>7610.0413499999995</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10.284966226364435</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8.6555025284930576</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5.1039893757656433E-2</v>
      </c>
      <c r="F99" s="138">
        <v>9.6330658149846045</v>
      </c>
      <c r="G99" s="138" t="s">
        <v>428</v>
      </c>
      <c r="H99" s="138">
        <v>13.052317363416332</v>
      </c>
      <c r="I99" s="138">
        <v>0.2191258778075634</v>
      </c>
      <c r="J99" s="138">
        <v>0.33640287223042648</v>
      </c>
      <c r="K99" s="138">
        <v>0.64487908232566793</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1238.5</v>
      </c>
      <c r="AL99" s="45" t="s">
        <v>245</v>
      </c>
    </row>
    <row r="100" spans="1:38" s="2" customFormat="1" ht="26.25" customHeight="1" thickBot="1" x14ac:dyDescent="0.25">
      <c r="A100" s="65" t="s">
        <v>243</v>
      </c>
      <c r="B100" s="65" t="s">
        <v>246</v>
      </c>
      <c r="C100" s="66" t="s">
        <v>408</v>
      </c>
      <c r="D100" s="79"/>
      <c r="E100" s="138">
        <v>0.71740457223860254</v>
      </c>
      <c r="F100" s="138">
        <v>29.544926219383779</v>
      </c>
      <c r="G100" s="138" t="s">
        <v>428</v>
      </c>
      <c r="H100" s="138">
        <v>35.197223224243629</v>
      </c>
      <c r="I100" s="138">
        <v>0.40108353247801842</v>
      </c>
      <c r="J100" s="138">
        <v>0.60968952304010349</v>
      </c>
      <c r="K100" s="138">
        <v>0.98433847970596633</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5770.2500000000009</v>
      </c>
      <c r="AL100" s="45" t="s">
        <v>245</v>
      </c>
    </row>
    <row r="101" spans="1:38" s="2" customFormat="1" ht="26.25" customHeight="1" thickBot="1" x14ac:dyDescent="0.25">
      <c r="A101" s="65" t="s">
        <v>243</v>
      </c>
      <c r="B101" s="65" t="s">
        <v>247</v>
      </c>
      <c r="C101" s="66" t="s">
        <v>248</v>
      </c>
      <c r="D101" s="79"/>
      <c r="E101" s="138">
        <v>7.5352636428836148E-2</v>
      </c>
      <c r="F101" s="138">
        <v>0.32754174107899375</v>
      </c>
      <c r="G101" s="138" t="s">
        <v>428</v>
      </c>
      <c r="H101" s="138">
        <v>1.5048029199821771</v>
      </c>
      <c r="I101" s="138">
        <v>1.2818740110600411E-2</v>
      </c>
      <c r="J101" s="138">
        <v>4.2226438011389589E-2</v>
      </c>
      <c r="K101" s="138">
        <v>0.105566095028474</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8363.8274999999994</v>
      </c>
      <c r="AL101" s="45" t="s">
        <v>245</v>
      </c>
    </row>
    <row r="102" spans="1:38" s="2" customFormat="1" ht="26.25" customHeight="1" thickBot="1" x14ac:dyDescent="0.25">
      <c r="A102" s="65" t="s">
        <v>243</v>
      </c>
      <c r="B102" s="65" t="s">
        <v>249</v>
      </c>
      <c r="C102" s="66" t="s">
        <v>386</v>
      </c>
      <c r="D102" s="79"/>
      <c r="E102" s="138">
        <v>2.3564769255000001E-3</v>
      </c>
      <c r="F102" s="138">
        <v>1.1532671117505537</v>
      </c>
      <c r="G102" s="138" t="s">
        <v>428</v>
      </c>
      <c r="H102" s="138">
        <v>4.6904845125859245</v>
      </c>
      <c r="I102" s="138">
        <v>8.1363000000000008E-3</v>
      </c>
      <c r="J102" s="138">
        <v>0.18292650000000002</v>
      </c>
      <c r="K102" s="138">
        <v>1.2422645000000003</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1546.35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1.8585217161891415E-3</v>
      </c>
      <c r="F104" s="138">
        <v>2.4779947019453376E-3</v>
      </c>
      <c r="G104" s="138" t="s">
        <v>428</v>
      </c>
      <c r="H104" s="138">
        <v>2.5434218130285971E-2</v>
      </c>
      <c r="I104" s="138">
        <v>2.8727917150684932E-5</v>
      </c>
      <c r="J104" s="138">
        <v>9.4633138849315089E-5</v>
      </c>
      <c r="K104" s="138">
        <v>2.3658284712328769E-4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15.6</v>
      </c>
      <c r="AL104" s="45" t="s">
        <v>245</v>
      </c>
    </row>
    <row r="105" spans="1:38" s="2" customFormat="1" ht="26.25" customHeight="1" thickBot="1" x14ac:dyDescent="0.25">
      <c r="A105" s="65" t="s">
        <v>243</v>
      </c>
      <c r="B105" s="65" t="s">
        <v>254</v>
      </c>
      <c r="C105" s="66" t="s">
        <v>255</v>
      </c>
      <c r="D105" s="79"/>
      <c r="E105" s="138">
        <v>2.4790769052756161E-2</v>
      </c>
      <c r="F105" s="138">
        <v>0.12535424812889304</v>
      </c>
      <c r="G105" s="138" t="s">
        <v>428</v>
      </c>
      <c r="H105" s="138">
        <v>0.58081614460330344</v>
      </c>
      <c r="I105" s="138">
        <v>4.6947945205479463E-3</v>
      </c>
      <c r="J105" s="138">
        <v>7.3775342465753424E-3</v>
      </c>
      <c r="K105" s="138">
        <v>1.6096438356164384E-2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68</v>
      </c>
      <c r="AL105" s="45" t="s">
        <v>245</v>
      </c>
    </row>
    <row r="106" spans="1:38" s="2" customFormat="1" ht="26.25" customHeight="1" thickBot="1" x14ac:dyDescent="0.25">
      <c r="A106" s="65" t="s">
        <v>243</v>
      </c>
      <c r="B106" s="65" t="s">
        <v>256</v>
      </c>
      <c r="C106" s="66" t="s">
        <v>257</v>
      </c>
      <c r="D106" s="79"/>
      <c r="E106" s="138">
        <v>1.7399938172054789E-3</v>
      </c>
      <c r="F106" s="138">
        <v>7.0366392245665155E-3</v>
      </c>
      <c r="G106" s="138" t="s">
        <v>428</v>
      </c>
      <c r="H106" s="138">
        <v>4.0765839026301362E-2</v>
      </c>
      <c r="I106" s="138">
        <v>3.4520547945205484E-4</v>
      </c>
      <c r="J106" s="138">
        <v>5.5232876712328768E-4</v>
      </c>
      <c r="K106" s="138">
        <v>1.1736986301369866E-3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v>
      </c>
      <c r="AL106" s="45" t="s">
        <v>245</v>
      </c>
    </row>
    <row r="107" spans="1:38" s="2" customFormat="1" ht="26.25" customHeight="1" thickBot="1" x14ac:dyDescent="0.25">
      <c r="A107" s="65" t="s">
        <v>243</v>
      </c>
      <c r="B107" s="65" t="s">
        <v>258</v>
      </c>
      <c r="C107" s="66" t="s">
        <v>379</v>
      </c>
      <c r="D107" s="79"/>
      <c r="E107" s="138">
        <v>1.9913501598912003E-2</v>
      </c>
      <c r="F107" s="138">
        <v>0.22613250000000001</v>
      </c>
      <c r="G107" s="138" t="s">
        <v>428</v>
      </c>
      <c r="H107" s="138">
        <v>0.24285813906499207</v>
      </c>
      <c r="I107" s="138">
        <v>4.1115000000000006E-3</v>
      </c>
      <c r="J107" s="138">
        <v>5.4820000000000001E-2</v>
      </c>
      <c r="K107" s="138">
        <v>0.26039499999999999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1370.5</v>
      </c>
      <c r="AL107" s="45" t="s">
        <v>245</v>
      </c>
    </row>
    <row r="108" spans="1:38" s="2" customFormat="1" ht="26.25" customHeight="1" thickBot="1" x14ac:dyDescent="0.25">
      <c r="A108" s="65" t="s">
        <v>243</v>
      </c>
      <c r="B108" s="65" t="s">
        <v>259</v>
      </c>
      <c r="C108" s="66" t="s">
        <v>380</v>
      </c>
      <c r="D108" s="79"/>
      <c r="E108" s="138">
        <v>7.1467799526432008E-2</v>
      </c>
      <c r="F108" s="138">
        <v>1.1979550080000001</v>
      </c>
      <c r="G108" s="138" t="s">
        <v>428</v>
      </c>
      <c r="H108" s="138">
        <v>1.49445186736752</v>
      </c>
      <c r="I108" s="138">
        <v>2.2184351999999997E-2</v>
      </c>
      <c r="J108" s="138">
        <v>0.22184352000000002</v>
      </c>
      <c r="K108" s="138">
        <v>0.44368704000000003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11092.175999999999</v>
      </c>
      <c r="AL108" s="45" t="s">
        <v>245</v>
      </c>
    </row>
    <row r="109" spans="1:38" s="2" customFormat="1" ht="26.25" customHeight="1" thickBot="1" x14ac:dyDescent="0.25">
      <c r="A109" s="65" t="s">
        <v>243</v>
      </c>
      <c r="B109" s="65" t="s">
        <v>260</v>
      </c>
      <c r="C109" s="66" t="s">
        <v>381</v>
      </c>
      <c r="D109" s="79"/>
      <c r="E109" s="138">
        <v>3.7103295590400001E-2</v>
      </c>
      <c r="F109" s="138">
        <v>0.79011250799999977</v>
      </c>
      <c r="G109" s="138" t="s">
        <v>428</v>
      </c>
      <c r="H109" s="138">
        <v>1.0674332731391998</v>
      </c>
      <c r="I109" s="138">
        <v>3.2315439999999994E-2</v>
      </c>
      <c r="J109" s="138">
        <v>0.17773491999999999</v>
      </c>
      <c r="K109" s="138">
        <v>0.17773491999999999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1615.7719999999997</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1.0272809761114294E-2</v>
      </c>
      <c r="F111" s="138">
        <v>0.25421009999999999</v>
      </c>
      <c r="G111" s="138" t="s">
        <v>428</v>
      </c>
      <c r="H111" s="138">
        <v>0.18214622430829958</v>
      </c>
      <c r="I111" s="138">
        <v>5.4852000000000004E-4</v>
      </c>
      <c r="J111" s="138">
        <v>1.0578600000000001E-3</v>
      </c>
      <c r="K111" s="138">
        <v>2.3508000000000001E-3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146.5</v>
      </c>
      <c r="AL111" s="45" t="s">
        <v>245</v>
      </c>
    </row>
    <row r="112" spans="1:38" s="2" customFormat="1" ht="26.25" customHeight="1" thickBot="1" x14ac:dyDescent="0.25">
      <c r="A112" s="65" t="s">
        <v>263</v>
      </c>
      <c r="B112" s="65" t="s">
        <v>264</v>
      </c>
      <c r="C112" s="66" t="s">
        <v>265</v>
      </c>
      <c r="D112" s="67"/>
      <c r="E112" s="138">
        <v>16.499210170196829</v>
      </c>
      <c r="F112" s="138" t="s">
        <v>428</v>
      </c>
      <c r="G112" s="138" t="s">
        <v>428</v>
      </c>
      <c r="H112" s="138">
        <v>19.729085566024715</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428826000</v>
      </c>
      <c r="AL112" s="45" t="s">
        <v>418</v>
      </c>
    </row>
    <row r="113" spans="1:38" s="2" customFormat="1" ht="26.25" customHeight="1" thickBot="1" x14ac:dyDescent="0.25">
      <c r="A113" s="65" t="s">
        <v>263</v>
      </c>
      <c r="B113" s="80" t="s">
        <v>266</v>
      </c>
      <c r="C113" s="81" t="s">
        <v>267</v>
      </c>
      <c r="D113" s="67"/>
      <c r="E113" s="138">
        <v>6.6801992336952152</v>
      </c>
      <c r="F113" s="138" t="s">
        <v>429</v>
      </c>
      <c r="G113" s="138" t="s">
        <v>428</v>
      </c>
      <c r="H113" s="138">
        <v>39.771875761074362</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173623.0454087494</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11.657662105343318</v>
      </c>
      <c r="F116" s="138" t="s">
        <v>429</v>
      </c>
      <c r="G116" s="138" t="s">
        <v>428</v>
      </c>
      <c r="H116" s="138">
        <v>12.659952399158906</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302990.7830991837</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4.5630650000000002E-2</v>
      </c>
      <c r="J119" s="138">
        <v>1.1210745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1921.038</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7.1840000000000003E-3</v>
      </c>
      <c r="J120" s="138">
        <v>4.4899999999999995E-2</v>
      </c>
      <c r="K120" s="138">
        <v>0.17959999999999998</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1796</v>
      </c>
      <c r="AL120" s="148" t="s">
        <v>434</v>
      </c>
    </row>
    <row r="121" spans="1:38" s="2" customFormat="1" ht="26.25" customHeight="1" thickBot="1" x14ac:dyDescent="0.25">
      <c r="A121" s="65" t="s">
        <v>263</v>
      </c>
      <c r="B121" s="65" t="s">
        <v>279</v>
      </c>
      <c r="C121" s="71" t="s">
        <v>280</v>
      </c>
      <c r="D121" s="68"/>
      <c r="E121" s="138" t="s">
        <v>442</v>
      </c>
      <c r="F121" s="138">
        <v>4.5569026224310409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7.2467918596283516</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0.64220046519713703</v>
      </c>
      <c r="G125" s="138" t="s">
        <v>428</v>
      </c>
      <c r="H125" s="138" t="s">
        <v>428</v>
      </c>
      <c r="I125" s="138">
        <v>6.4415884714557432E-5</v>
      </c>
      <c r="J125" s="138">
        <v>4.2748723492388112E-4</v>
      </c>
      <c r="K125" s="138">
        <v>9.0377438251030586E-4</v>
      </c>
      <c r="L125" s="138" t="s">
        <v>442</v>
      </c>
      <c r="M125" s="138" t="s">
        <v>428</v>
      </c>
      <c r="N125" s="138" t="s">
        <v>428</v>
      </c>
      <c r="O125" s="138" t="s">
        <v>428</v>
      </c>
      <c r="P125" s="138">
        <v>1.827352832726676E-2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1905.2055065017405</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0.55901691516267515</v>
      </c>
      <c r="R129" s="138">
        <v>0.53996411879058603</v>
      </c>
      <c r="S129" s="138">
        <v>0.29791123795342678</v>
      </c>
      <c r="T129" s="138">
        <v>3.7917599999999999E-3</v>
      </c>
      <c r="U129" s="138" t="s">
        <v>430</v>
      </c>
      <c r="V129" s="138" t="s">
        <v>442</v>
      </c>
      <c r="W129" s="138">
        <v>3.434975656666666E-2</v>
      </c>
      <c r="X129" s="138">
        <v>1.1460426597744357E-5</v>
      </c>
      <c r="Y129" s="138">
        <v>4.9661848590225552E-5</v>
      </c>
      <c r="Z129" s="138">
        <v>4.9661848590225552E-5</v>
      </c>
      <c r="AA129" s="138" t="s">
        <v>442</v>
      </c>
      <c r="AB129" s="138">
        <v>1.1078412377819546E-4</v>
      </c>
      <c r="AC129" s="138">
        <v>3.8201421992481187E-2</v>
      </c>
      <c r="AD129" s="138">
        <v>7.7731080000000008E-2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1.0477183833116035E-5</v>
      </c>
      <c r="Y131" s="138">
        <v>4.7147327249022173E-5</v>
      </c>
      <c r="Z131" s="138">
        <v>4.7147327249022173E-5</v>
      </c>
      <c r="AA131" s="138" t="s">
        <v>442</v>
      </c>
      <c r="AB131" s="138">
        <v>1.0477183833116038E-4</v>
      </c>
      <c r="AC131" s="138">
        <v>7.483702737940026E-3</v>
      </c>
      <c r="AD131" s="138">
        <v>1.1480000000000001E-2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1.0968296869125</v>
      </c>
      <c r="X135" s="138">
        <v>3.2722085659556247E-4</v>
      </c>
      <c r="Y135" s="138">
        <v>1.4807200773318749E-3</v>
      </c>
      <c r="Z135" s="138">
        <v>1.4807200773318749E-3</v>
      </c>
      <c r="AA135" s="138" t="s">
        <v>442</v>
      </c>
      <c r="AB135" s="138">
        <v>3.2886610112593121E-3</v>
      </c>
      <c r="AC135" s="138" t="s">
        <v>442</v>
      </c>
      <c r="AD135" s="138">
        <v>1.8646104677512498</v>
      </c>
      <c r="AE135" s="55"/>
      <c r="AF135" s="147" t="s">
        <v>428</v>
      </c>
      <c r="AG135" s="147" t="s">
        <v>428</v>
      </c>
      <c r="AH135" s="147" t="s">
        <v>428</v>
      </c>
      <c r="AI135" s="147" t="s">
        <v>428</v>
      </c>
      <c r="AJ135" s="147" t="s">
        <v>428</v>
      </c>
      <c r="AK135" s="147">
        <v>3.6560989563750002</v>
      </c>
      <c r="AL135" s="148" t="s">
        <v>432</v>
      </c>
    </row>
    <row r="136" spans="1:38" s="2" customFormat="1" ht="26.25" customHeight="1" thickBot="1" x14ac:dyDescent="0.25">
      <c r="A136" s="65" t="s">
        <v>288</v>
      </c>
      <c r="B136" s="65" t="s">
        <v>313</v>
      </c>
      <c r="C136" s="66" t="s">
        <v>314</v>
      </c>
      <c r="D136" s="67"/>
      <c r="E136" s="138" t="s">
        <v>428</v>
      </c>
      <c r="F136" s="138">
        <v>3.9347605169999999E-3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6.8464188179019132</v>
      </c>
      <c r="X139" s="138">
        <v>1.3639351083859603E-2</v>
      </c>
      <c r="Y139" s="138">
        <v>2.1334928439875226E-2</v>
      </c>
      <c r="Z139" s="138">
        <v>1.2114698360780453E-2</v>
      </c>
      <c r="AA139" s="138">
        <v>8.4534893964053628E-4</v>
      </c>
      <c r="AB139" s="138">
        <v>4.7934326824155819E-2</v>
      </c>
      <c r="AC139" s="138" t="s">
        <v>442</v>
      </c>
      <c r="AD139" s="138">
        <v>16.119083819308734</v>
      </c>
      <c r="AE139" s="55"/>
      <c r="AF139" s="147" t="s">
        <v>428</v>
      </c>
      <c r="AG139" s="147" t="s">
        <v>428</v>
      </c>
      <c r="AH139" s="147" t="s">
        <v>428</v>
      </c>
      <c r="AI139" s="147" t="s">
        <v>428</v>
      </c>
      <c r="AJ139" s="147" t="s">
        <v>428</v>
      </c>
      <c r="AK139" s="147">
        <v>12.850115254357075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172.7525165560821</v>
      </c>
      <c r="F141" s="19">
        <f t="shared" ref="F141:AD141" si="0">SUM(F14:F140)</f>
        <v>144.83597502578945</v>
      </c>
      <c r="G141" s="19">
        <f t="shared" si="0"/>
        <v>163.69741228283772</v>
      </c>
      <c r="H141" s="19">
        <f t="shared" si="0"/>
        <v>131.12986143385143</v>
      </c>
      <c r="I141" s="19">
        <f t="shared" si="0"/>
        <v>21.58806436365845</v>
      </c>
      <c r="J141" s="19">
        <f t="shared" si="0"/>
        <v>29.070220990606078</v>
      </c>
      <c r="K141" s="19">
        <f t="shared" si="0"/>
        <v>59.648379371366183</v>
      </c>
      <c r="L141" s="19">
        <f t="shared" si="0"/>
        <v>4.1848648850700529</v>
      </c>
      <c r="M141" s="19">
        <f t="shared" si="0"/>
        <v>433.0057856824647</v>
      </c>
      <c r="N141" s="19">
        <f t="shared" si="0"/>
        <v>99.705665403888801</v>
      </c>
      <c r="O141" s="19">
        <f t="shared" si="0"/>
        <v>0.56395442005176388</v>
      </c>
      <c r="P141" s="19">
        <f t="shared" si="0"/>
        <v>0.64977239580709356</v>
      </c>
      <c r="Q141" s="19">
        <f t="shared" si="0"/>
        <v>1.8842751029191083</v>
      </c>
      <c r="R141" s="19">
        <f>SUM(R14:R140)</f>
        <v>5.2954069676740136</v>
      </c>
      <c r="S141" s="19">
        <f t="shared" si="0"/>
        <v>26.427930408110019</v>
      </c>
      <c r="T141" s="19">
        <f t="shared" si="0"/>
        <v>26.632360942913888</v>
      </c>
      <c r="U141" s="19">
        <f t="shared" si="0"/>
        <v>7.0478873908509847</v>
      </c>
      <c r="V141" s="19">
        <f t="shared" si="0"/>
        <v>51.003498543066975</v>
      </c>
      <c r="W141" s="19">
        <f t="shared" si="0"/>
        <v>34.228945934004315</v>
      </c>
      <c r="X141" s="19">
        <f t="shared" si="0"/>
        <v>4.6748714872337791</v>
      </c>
      <c r="Y141" s="19">
        <f t="shared" si="0"/>
        <v>8.344522957572293</v>
      </c>
      <c r="Z141" s="19">
        <f t="shared" si="0"/>
        <v>4.0502104009282975</v>
      </c>
      <c r="AA141" s="19">
        <f t="shared" si="0"/>
        <v>3.2886675969973664</v>
      </c>
      <c r="AB141" s="19">
        <f t="shared" si="0"/>
        <v>20.358272442731732</v>
      </c>
      <c r="AC141" s="19">
        <f t="shared" si="0"/>
        <v>47.90405521667379</v>
      </c>
      <c r="AD141" s="19">
        <f t="shared" si="0"/>
        <v>33.235717139689484</v>
      </c>
      <c r="AE141" s="56"/>
      <c r="AF141" s="145">
        <f>SUM(AF14:AF140)</f>
        <v>221927.08165007021</v>
      </c>
      <c r="AG141" s="145">
        <f t="shared" ref="AG141:AI141" si="1">SUM(AG14:AG140)</f>
        <v>125928.68655492671</v>
      </c>
      <c r="AH141" s="145">
        <f t="shared" si="1"/>
        <v>80269.05290850866</v>
      </c>
      <c r="AI141" s="145">
        <f t="shared" si="1"/>
        <v>3725.4811252476875</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36.303823293385719</v>
      </c>
      <c r="F143" s="139">
        <v>23.788161378799735</v>
      </c>
      <c r="G143" s="139">
        <v>2.6498190065202958</v>
      </c>
      <c r="H143" s="139">
        <v>0.40354905959370319</v>
      </c>
      <c r="I143" s="139">
        <v>0.56821528327461501</v>
      </c>
      <c r="J143" s="139">
        <v>0.5682152832746149</v>
      </c>
      <c r="K143" s="139">
        <v>0.56821528327461479</v>
      </c>
      <c r="L143" s="139">
        <v>0.25928536485732667</v>
      </c>
      <c r="M143" s="139">
        <v>203.89395597446236</v>
      </c>
      <c r="N143" s="139">
        <v>85.70044315927359</v>
      </c>
      <c r="O143" s="139">
        <v>2.1104524624918774E-4</v>
      </c>
      <c r="P143" s="139">
        <v>9.6620454832936128E-3</v>
      </c>
      <c r="Q143" s="139">
        <v>3.2042048754541352E-4</v>
      </c>
      <c r="R143" s="139">
        <v>7.7151004903913576E-3</v>
      </c>
      <c r="S143" s="139">
        <v>5.4535471660153009E-3</v>
      </c>
      <c r="T143" s="139">
        <v>2.3692310592911851E-3</v>
      </c>
      <c r="U143" s="139">
        <v>2.1875048259245081E-4</v>
      </c>
      <c r="V143" s="139">
        <v>3.6324986718052295E-2</v>
      </c>
      <c r="W143" s="139">
        <v>0.66350509999999996</v>
      </c>
      <c r="X143" s="139">
        <v>1.35152341772E-2</v>
      </c>
      <c r="Y143" s="139">
        <v>1.9680571872000001E-2</v>
      </c>
      <c r="Z143" s="139">
        <v>1.01503452522E-2</v>
      </c>
      <c r="AA143" s="139">
        <v>2.08099717341E-2</v>
      </c>
      <c r="AB143" s="139">
        <v>6.4156123035500001E-2</v>
      </c>
      <c r="AC143" s="139">
        <v>6.6350459999999997E-4</v>
      </c>
      <c r="AD143" s="139">
        <v>1.365002E-4</v>
      </c>
      <c r="AE143" s="58"/>
      <c r="AF143" s="144">
        <v>52513.619644489212</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3.2510058949368998</v>
      </c>
      <c r="F144" s="139">
        <v>0.59992915504294497</v>
      </c>
      <c r="G144" s="139">
        <v>0.76676568765312481</v>
      </c>
      <c r="H144" s="139">
        <v>5.591495319922625E-3</v>
      </c>
      <c r="I144" s="139">
        <v>0.7787311411840323</v>
      </c>
      <c r="J144" s="139">
        <v>0.77873114118403197</v>
      </c>
      <c r="K144" s="139">
        <v>0.77873114118403219</v>
      </c>
      <c r="L144" s="139">
        <v>0.37134028880906694</v>
      </c>
      <c r="M144" s="139">
        <v>5.5913804349974905</v>
      </c>
      <c r="N144" s="139">
        <v>1.4626318393486486</v>
      </c>
      <c r="O144" s="139">
        <v>1.2620950712199297E-5</v>
      </c>
      <c r="P144" s="139">
        <v>1.1209365171691796E-3</v>
      </c>
      <c r="Q144" s="139">
        <v>2.3506827357807033E-5</v>
      </c>
      <c r="R144" s="139">
        <v>1.6649461046280175E-3</v>
      </c>
      <c r="S144" s="139">
        <v>1.1212698270044637E-3</v>
      </c>
      <c r="T144" s="139">
        <v>7.6509913847670587E-5</v>
      </c>
      <c r="U144" s="139">
        <v>2.1771753291215469E-5</v>
      </c>
      <c r="V144" s="139">
        <v>3.8668633704210366E-3</v>
      </c>
      <c r="W144" s="139">
        <v>3.9846599999999996E-2</v>
      </c>
      <c r="X144" s="139">
        <v>4.6867860642999994E-3</v>
      </c>
      <c r="Y144" s="139">
        <v>5.3187464038999994E-3</v>
      </c>
      <c r="Z144" s="139">
        <v>4.0965782378000002E-3</v>
      </c>
      <c r="AA144" s="139">
        <v>4.4804526166000004E-3</v>
      </c>
      <c r="AB144" s="139">
        <v>1.8582563322599999E-2</v>
      </c>
      <c r="AC144" s="139">
        <v>3.9846799999999999E-5</v>
      </c>
      <c r="AD144" s="139">
        <v>1.3908599999999999E-5</v>
      </c>
      <c r="AE144" s="58"/>
      <c r="AF144" s="144">
        <v>8703.6994681406013</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17.274004144351782</v>
      </c>
      <c r="F145" s="139">
        <v>0.97137981606125057</v>
      </c>
      <c r="G145" s="139">
        <v>1.6741987556834226</v>
      </c>
      <c r="H145" s="139">
        <v>5.4330453548503436E-3</v>
      </c>
      <c r="I145" s="139">
        <v>0.6147050433111404</v>
      </c>
      <c r="J145" s="139">
        <v>0.6147050433111404</v>
      </c>
      <c r="K145" s="139">
        <v>0.61470504331114051</v>
      </c>
      <c r="L145" s="139">
        <v>0.31847579983513369</v>
      </c>
      <c r="M145" s="139">
        <v>3.6656771309264169</v>
      </c>
      <c r="N145" s="139">
        <v>0.28791505780198284</v>
      </c>
      <c r="O145" s="139">
        <v>2.1524792121704641E-5</v>
      </c>
      <c r="P145" s="139">
        <v>2.2389631309248444E-3</v>
      </c>
      <c r="Q145" s="139">
        <v>4.2708265571602495E-5</v>
      </c>
      <c r="R145" s="139">
        <v>3.5646693885993128E-3</v>
      </c>
      <c r="S145" s="139">
        <v>2.3913649849336893E-3</v>
      </c>
      <c r="T145" s="139">
        <v>9.1218948563920153E-5</v>
      </c>
      <c r="U145" s="139">
        <v>4.2366946899795729E-5</v>
      </c>
      <c r="V145" s="139">
        <v>7.6158108818090266E-3</v>
      </c>
      <c r="W145" s="139">
        <v>0.11849209999999999</v>
      </c>
      <c r="X145" s="139">
        <v>1.6927422543999999E-3</v>
      </c>
      <c r="Y145" s="139">
        <v>1.0250494763900001E-2</v>
      </c>
      <c r="Z145" s="139">
        <v>1.1454222589300001E-2</v>
      </c>
      <c r="AA145" s="139">
        <v>2.6331546181999998E-3</v>
      </c>
      <c r="AB145" s="139">
        <v>2.6030614225800001E-2</v>
      </c>
      <c r="AC145" s="139">
        <v>3.5614500000000003E-5</v>
      </c>
      <c r="AD145" s="139">
        <v>2.09942E-5</v>
      </c>
      <c r="AE145" s="58"/>
      <c r="AF145" s="144">
        <v>18205.052045462697</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2.313772017653765E-2</v>
      </c>
      <c r="F146" s="139">
        <v>0.16361999120234988</v>
      </c>
      <c r="G146" s="139">
        <v>4.7961458150627377E-3</v>
      </c>
      <c r="H146" s="139">
        <v>1.3570039849429048E-4</v>
      </c>
      <c r="I146" s="139">
        <v>3.2878414498450676E-3</v>
      </c>
      <c r="J146" s="139">
        <v>3.2878414498450671E-3</v>
      </c>
      <c r="K146" s="139">
        <v>3.287841449845068E-3</v>
      </c>
      <c r="L146" s="139">
        <v>4.2197674519805161E-4</v>
      </c>
      <c r="M146" s="139">
        <v>1.3549656213397625</v>
      </c>
      <c r="N146" s="139">
        <v>0.2021402858056624</v>
      </c>
      <c r="O146" s="139">
        <v>4.269142408820264E-5</v>
      </c>
      <c r="P146" s="139">
        <v>2.0863234295522901E-5</v>
      </c>
      <c r="Q146" s="139">
        <v>7.1942187225941049E-7</v>
      </c>
      <c r="R146" s="139">
        <v>1.9284179408248495E-4</v>
      </c>
      <c r="S146" s="139">
        <v>7.2127184763755075E-3</v>
      </c>
      <c r="T146" s="139">
        <v>3.0072052496112636E-4</v>
      </c>
      <c r="U146" s="139">
        <v>4.2506284572822395E-5</v>
      </c>
      <c r="V146" s="139">
        <v>4.2466268971578999E-3</v>
      </c>
      <c r="W146" s="139">
        <v>1.9881999999999999E-3</v>
      </c>
      <c r="X146" s="139">
        <v>3.0296115500000002E-5</v>
      </c>
      <c r="Y146" s="139">
        <v>5.5542878499999998E-5</v>
      </c>
      <c r="Z146" s="139">
        <v>1.8935072400000001E-5</v>
      </c>
      <c r="AA146" s="139">
        <v>6.501041470000001E-5</v>
      </c>
      <c r="AB146" s="139">
        <v>1.6978448110000001E-4</v>
      </c>
      <c r="AC146" s="139">
        <v>1.9881999999999999E-6</v>
      </c>
      <c r="AD146" s="139">
        <v>1.9881999999999999E-6</v>
      </c>
      <c r="AE146" s="58"/>
      <c r="AF146" s="144">
        <v>107.61565658727693</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5.4570880677990683</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0.31044575000770658</v>
      </c>
      <c r="J148" s="139">
        <v>0.61034758065909389</v>
      </c>
      <c r="K148" s="139">
        <v>0.76734128616385899</v>
      </c>
      <c r="L148" s="139">
        <v>6.7330210316957767E-2</v>
      </c>
      <c r="M148" s="139" t="s">
        <v>428</v>
      </c>
      <c r="N148" s="139">
        <v>2.4615331232931315</v>
      </c>
      <c r="O148" s="139">
        <v>1.0590682251827454E-2</v>
      </c>
      <c r="P148" s="139" t="s">
        <v>428</v>
      </c>
      <c r="Q148" s="139">
        <v>2.8051046705321613E-2</v>
      </c>
      <c r="R148" s="139">
        <v>0.92076059801883858</v>
      </c>
      <c r="S148" s="139">
        <v>20.232956338645526</v>
      </c>
      <c r="T148" s="139">
        <v>0.1401751058832659</v>
      </c>
      <c r="U148" s="139">
        <v>1.5346825723277169E-2</v>
      </c>
      <c r="V148" s="139">
        <v>6.194491354840248</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0.1361417675711003</v>
      </c>
      <c r="J149" s="139">
        <v>0.25211438439092643</v>
      </c>
      <c r="K149" s="139">
        <v>0.50422876878185285</v>
      </c>
      <c r="L149" s="139">
        <v>5.3448249490876407E-3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172.67124707536919</v>
      </c>
      <c r="F152" s="13">
        <f t="shared" ref="F152:AD152" si="2">SUM(F$141, F$151, IF(AND(ISNUMBER(SEARCH($B$4,"AT|BE|CH|GB|IE|LT|LU|NL")),SUM(F$143:F$149)&gt;0),SUM(F$143:F$149)-SUM(F$27:F$33),0))</f>
        <v>145.06440376162789</v>
      </c>
      <c r="G152" s="13">
        <f t="shared" si="2"/>
        <v>163.6603198485503</v>
      </c>
      <c r="H152" s="13">
        <f t="shared" si="2"/>
        <v>131.13364601390415</v>
      </c>
      <c r="I152" s="13">
        <f t="shared" si="2"/>
        <v>21.55162595377254</v>
      </c>
      <c r="J152" s="13">
        <f t="shared" si="2"/>
        <v>29.032746215291482</v>
      </c>
      <c r="K152" s="13">
        <f t="shared" si="2"/>
        <v>59.609584199668319</v>
      </c>
      <c r="L152" s="13">
        <f t="shared" si="2"/>
        <v>4.1672623337481909</v>
      </c>
      <c r="M152" s="13">
        <f t="shared" si="2"/>
        <v>434.75240022767935</v>
      </c>
      <c r="N152" s="13">
        <f t="shared" si="2"/>
        <v>100.50398231310497</v>
      </c>
      <c r="O152" s="13">
        <f t="shared" si="2"/>
        <v>0.56393576133765921</v>
      </c>
      <c r="P152" s="13">
        <f t="shared" si="2"/>
        <v>0.64978088084245367</v>
      </c>
      <c r="Q152" s="13">
        <f t="shared" si="2"/>
        <v>1.8842234468504206</v>
      </c>
      <c r="R152" s="13">
        <f t="shared" si="2"/>
        <v>5.2936120765224981</v>
      </c>
      <c r="S152" s="13">
        <f t="shared" si="2"/>
        <v>26.389806183138059</v>
      </c>
      <c r="T152" s="13">
        <f t="shared" si="2"/>
        <v>26.63211669197209</v>
      </c>
      <c r="U152" s="13">
        <f t="shared" si="2"/>
        <v>7.0478581393707715</v>
      </c>
      <c r="V152" s="13">
        <f t="shared" si="2"/>
        <v>50.991472230164362</v>
      </c>
      <c r="W152" s="13">
        <f t="shared" si="2"/>
        <v>34.230462934004315</v>
      </c>
      <c r="X152" s="13">
        <f t="shared" si="2"/>
        <v>4.6747305690622794</v>
      </c>
      <c r="Y152" s="13">
        <f t="shared" si="2"/>
        <v>8.3442547985102937</v>
      </c>
      <c r="Z152" s="13">
        <f t="shared" si="2"/>
        <v>4.0498882744949976</v>
      </c>
      <c r="AA152" s="13">
        <f t="shared" si="2"/>
        <v>3.2885938593994664</v>
      </c>
      <c r="AB152" s="13">
        <f t="shared" si="2"/>
        <v>20.357467501467031</v>
      </c>
      <c r="AC152" s="13">
        <f t="shared" si="2"/>
        <v>47.904058241673788</v>
      </c>
      <c r="AD152" s="13">
        <f t="shared" si="2"/>
        <v>33.235717455489485</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172.67124707536919</v>
      </c>
      <c r="F154" s="13">
        <f>SUM(F$141, F$153, -1 * IF(OR($B$6=2005,$B$6&gt;=2020),SUM(F$99:F$122),0), IF(AND(ISNUMBER(SEARCH($B$4,"AT|BE|CH|GB|IE|LT|LU|NL")),SUM(F$143:F$149)&gt;0),SUM(F$143:F$149)-SUM(F$27:F$33),0))</f>
        <v>145.06440376162789</v>
      </c>
      <c r="G154" s="13">
        <f>SUM(G$141, G$153, IF(AND(ISNUMBER(SEARCH($B$4,"AT|BE|CH|GB|IE|LT|LU|NL")),SUM(G$143:G$149)&gt;0),SUM(G$143:G$149)-SUM(G$27:G$33),0))</f>
        <v>163.6603198485503</v>
      </c>
      <c r="H154" s="13">
        <f>SUM(H$141, H$153, IF(AND(ISNUMBER(SEARCH($B$4,"AT|BE|CH|GB|IE|LT|LU|NL")),SUM(H$143:H$149)&gt;0),SUM(H$143:H$149)-SUM(H$27:H$33),0))</f>
        <v>131.13364601390415</v>
      </c>
      <c r="I154" s="13">
        <f t="shared" ref="I154:AD154" si="3">SUM(I$141, I$153, IF(AND(ISNUMBER(SEARCH($B$4,"AT|BE|CH|GB|IE|LT|LU|NL")),SUM(I$143:I$149)&gt;0),SUM(I$143:I$149)-SUM(I$27:I$33),0))</f>
        <v>21.55162595377254</v>
      </c>
      <c r="J154" s="13">
        <f t="shared" si="3"/>
        <v>29.032746215291482</v>
      </c>
      <c r="K154" s="13">
        <f t="shared" si="3"/>
        <v>59.609584199668319</v>
      </c>
      <c r="L154" s="13">
        <f t="shared" si="3"/>
        <v>4.1672623337481909</v>
      </c>
      <c r="M154" s="13">
        <f t="shared" si="3"/>
        <v>434.75240022767935</v>
      </c>
      <c r="N154" s="13">
        <f t="shared" si="3"/>
        <v>100.50398231310497</v>
      </c>
      <c r="O154" s="13">
        <f t="shared" si="3"/>
        <v>0.56393576133765921</v>
      </c>
      <c r="P154" s="13">
        <f t="shared" si="3"/>
        <v>0.64978088084245367</v>
      </c>
      <c r="Q154" s="13">
        <f t="shared" si="3"/>
        <v>1.8842234468504206</v>
      </c>
      <c r="R154" s="13">
        <f t="shared" si="3"/>
        <v>5.2936120765224981</v>
      </c>
      <c r="S154" s="13">
        <f t="shared" si="3"/>
        <v>26.389806183138059</v>
      </c>
      <c r="T154" s="13">
        <f t="shared" si="3"/>
        <v>26.63211669197209</v>
      </c>
      <c r="U154" s="13">
        <f t="shared" si="3"/>
        <v>7.0478581393707715</v>
      </c>
      <c r="V154" s="13">
        <f t="shared" si="3"/>
        <v>50.991472230164362</v>
      </c>
      <c r="W154" s="13">
        <f t="shared" si="3"/>
        <v>34.230462934004315</v>
      </c>
      <c r="X154" s="13">
        <f t="shared" si="3"/>
        <v>4.6747305690622794</v>
      </c>
      <c r="Y154" s="13">
        <f t="shared" si="3"/>
        <v>8.3442547985102937</v>
      </c>
      <c r="Z154" s="13">
        <f t="shared" si="3"/>
        <v>4.0498882744949976</v>
      </c>
      <c r="AA154" s="13">
        <f t="shared" si="3"/>
        <v>3.2885938593994664</v>
      </c>
      <c r="AB154" s="13">
        <f t="shared" si="3"/>
        <v>20.357467501467031</v>
      </c>
      <c r="AC154" s="13">
        <f t="shared" si="3"/>
        <v>47.904058241673788</v>
      </c>
      <c r="AD154" s="13">
        <f t="shared" si="3"/>
        <v>33.235717455489485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4.1366765744529319</v>
      </c>
      <c r="F157" s="141">
        <v>0.13779915502441073</v>
      </c>
      <c r="G157" s="141">
        <v>0.25594973197096532</v>
      </c>
      <c r="H157" s="141" t="s">
        <v>442</v>
      </c>
      <c r="I157" s="141">
        <v>5.1043839777592255E-2</v>
      </c>
      <c r="J157" s="141">
        <v>5.1043839777592255E-2</v>
      </c>
      <c r="K157" s="141">
        <v>5.1043839777592255E-2</v>
      </c>
      <c r="L157" s="141">
        <v>2.450104309324428E-2</v>
      </c>
      <c r="M157" s="141">
        <v>1.1092673060795648</v>
      </c>
      <c r="N157" s="141">
        <v>1.0749782999103514E-3</v>
      </c>
      <c r="O157" s="141">
        <v>8.0623372493276367E-5</v>
      </c>
      <c r="P157" s="141">
        <v>1.612467449865527E-3</v>
      </c>
      <c r="Q157" s="141">
        <v>4.0311686246638175E-4</v>
      </c>
      <c r="R157" s="141">
        <v>2.6874457497758791E-3</v>
      </c>
      <c r="S157" s="141">
        <v>2.9561903247534668E-3</v>
      </c>
      <c r="T157" s="141">
        <v>1.0749782999103516E-4</v>
      </c>
      <c r="U157" s="141">
        <v>1.4780951623767334E-3</v>
      </c>
      <c r="V157" s="141">
        <v>0.38967963371750242</v>
      </c>
      <c r="W157" s="141" t="s">
        <v>442</v>
      </c>
      <c r="X157" s="141" t="s">
        <v>442</v>
      </c>
      <c r="Y157" s="141" t="s">
        <v>442</v>
      </c>
      <c r="Z157" s="141" t="s">
        <v>442</v>
      </c>
      <c r="AA157" s="141" t="s">
        <v>442</v>
      </c>
      <c r="AB157" s="141" t="s">
        <v>442</v>
      </c>
      <c r="AC157" s="141" t="s">
        <v>442</v>
      </c>
      <c r="AD157" s="141" t="s">
        <v>442</v>
      </c>
      <c r="AE157" s="58"/>
      <c r="AF157" s="142">
        <v>13437.228748879394</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0.14998481404063801</v>
      </c>
      <c r="F158" s="141">
        <v>3.7015828234479133E-3</v>
      </c>
      <c r="G158" s="141">
        <v>7.4636175008496704E-3</v>
      </c>
      <c r="H158" s="141" t="s">
        <v>442</v>
      </c>
      <c r="I158" s="141">
        <v>8.0177183927729204E-4</v>
      </c>
      <c r="J158" s="141">
        <v>8.0177183927729204E-4</v>
      </c>
      <c r="K158" s="141">
        <v>8.0177183927729204E-4</v>
      </c>
      <c r="L158" s="141">
        <v>3.8485048285310012E-4</v>
      </c>
      <c r="M158" s="141">
        <v>5.2102665261015375E-2</v>
      </c>
      <c r="N158" s="141">
        <v>3.1367787425101204E-5</v>
      </c>
      <c r="O158" s="141">
        <v>2.35258405688259E-6</v>
      </c>
      <c r="P158" s="141">
        <v>4.7051681137651795E-5</v>
      </c>
      <c r="Q158" s="141">
        <v>1.1762920284412949E-5</v>
      </c>
      <c r="R158" s="141">
        <v>7.8419468562753006E-5</v>
      </c>
      <c r="S158" s="141">
        <v>8.6261415419028312E-5</v>
      </c>
      <c r="T158" s="141">
        <v>3.1367787425101205E-6</v>
      </c>
      <c r="U158" s="141">
        <v>4.3130707709514156E-5</v>
      </c>
      <c r="V158" s="141">
        <v>1.1370822941599185E-2</v>
      </c>
      <c r="W158" s="141" t="s">
        <v>442</v>
      </c>
      <c r="X158" s="141" t="s">
        <v>442</v>
      </c>
      <c r="Y158" s="141" t="s">
        <v>442</v>
      </c>
      <c r="Z158" s="141" t="s">
        <v>442</v>
      </c>
      <c r="AA158" s="141" t="s">
        <v>442</v>
      </c>
      <c r="AB158" s="141" t="s">
        <v>442</v>
      </c>
      <c r="AC158" s="141" t="s">
        <v>442</v>
      </c>
      <c r="AD158" s="141" t="s">
        <v>442</v>
      </c>
      <c r="AE158" s="58"/>
      <c r="AF158" s="143">
        <v>392.09734281376501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9.0047996371167436</v>
      </c>
      <c r="F159" s="141">
        <v>0.20075000000000001</v>
      </c>
      <c r="G159" s="141">
        <v>3.0511225805840643</v>
      </c>
      <c r="H159" s="141" t="s">
        <v>442</v>
      </c>
      <c r="I159" s="141">
        <v>0.28019360771755952</v>
      </c>
      <c r="J159" s="141">
        <v>0.329610617885706</v>
      </c>
      <c r="K159" s="141">
        <v>0.329610617885706</v>
      </c>
      <c r="L159" s="141">
        <v>5.2792237726651675E-2</v>
      </c>
      <c r="M159" s="141">
        <v>0.44077999999999995</v>
      </c>
      <c r="N159" s="141">
        <v>1.771E-2</v>
      </c>
      <c r="O159" s="141">
        <v>1.67E-3</v>
      </c>
      <c r="P159" s="141">
        <v>3.0099999999999997E-3</v>
      </c>
      <c r="Q159" s="141">
        <v>3.6680000000000004E-2</v>
      </c>
      <c r="R159" s="141">
        <v>3.9349999999999996E-2</v>
      </c>
      <c r="S159" s="141">
        <v>0.12146</v>
      </c>
      <c r="T159" s="141">
        <v>1.667</v>
      </c>
      <c r="U159" s="141">
        <v>1.72E-2</v>
      </c>
      <c r="V159" s="141">
        <v>0.14039999999999997</v>
      </c>
      <c r="W159" s="141">
        <v>3.2210000000000003E-2</v>
      </c>
      <c r="X159" s="141">
        <v>3.8400000000000001E-4</v>
      </c>
      <c r="Y159" s="141">
        <v>2.1700000000000001E-3</v>
      </c>
      <c r="Z159" s="141">
        <v>1.67E-3</v>
      </c>
      <c r="AA159" s="141">
        <v>5.1699999999999988E-4</v>
      </c>
      <c r="AB159" s="141">
        <v>4.7410000000000004E-3</v>
      </c>
      <c r="AC159" s="141" t="s">
        <v>442</v>
      </c>
      <c r="AD159" s="141">
        <v>3.1045999999999997E-2</v>
      </c>
      <c r="AE159" s="58"/>
      <c r="AF159" s="143">
        <v>4963.4430264000002</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0.53483428375681674</v>
      </c>
      <c r="X163" s="22">
        <v>3.8508068430490807</v>
      </c>
      <c r="Y163" s="22">
        <v>2.5137211336570386</v>
      </c>
      <c r="Z163" s="22">
        <v>1.2301188526406786</v>
      </c>
      <c r="AA163" s="22">
        <v>1.4440525661434052</v>
      </c>
      <c r="AB163" s="22">
        <v>9.0386993954902035</v>
      </c>
      <c r="AC163" s="22" t="s">
        <v>442</v>
      </c>
      <c r="AD163" s="22">
        <v>0.15510194228947682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0333A-80A6-420A-8394-4B54435F5597}">
  <sheetPr codeName="Sheet8"/>
  <dimension ref="A1:AL170"/>
  <sheetViews>
    <sheetView zoomScale="75" zoomScaleNormal="75" workbookViewId="0">
      <pane xSplit="4" ySplit="13" topLeftCell="E154"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1996</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41.864076999999995</v>
      </c>
      <c r="F14" s="138">
        <v>0.28104691643108615</v>
      </c>
      <c r="G14" s="138">
        <v>81.400071492000009</v>
      </c>
      <c r="H14" s="138" t="s">
        <v>442</v>
      </c>
      <c r="I14" s="138">
        <v>0.94323543393235154</v>
      </c>
      <c r="J14" s="138">
        <v>1.3506800443280444</v>
      </c>
      <c r="K14" s="138">
        <v>1.739649827701685</v>
      </c>
      <c r="L14" s="138">
        <v>3.5389154427147497E-2</v>
      </c>
      <c r="M14" s="138">
        <v>22.298973980900797</v>
      </c>
      <c r="N14" s="138">
        <v>0.93032040671884852</v>
      </c>
      <c r="O14" s="138">
        <v>0.13029843897205423</v>
      </c>
      <c r="P14" s="138">
        <v>0.17085924588331877</v>
      </c>
      <c r="Q14" s="138">
        <v>0.89181592255215481</v>
      </c>
      <c r="R14" s="138">
        <v>0.562812116632739</v>
      </c>
      <c r="S14" s="138">
        <v>0.64671588596366325</v>
      </c>
      <c r="T14" s="138">
        <v>7.1081939416705717</v>
      </c>
      <c r="U14" s="138">
        <v>2.5581325647527819</v>
      </c>
      <c r="V14" s="138">
        <v>3.6545515919339215</v>
      </c>
      <c r="W14" s="138">
        <v>0.92455747911969144</v>
      </c>
      <c r="X14" s="138">
        <v>7.0603780748083211E-5</v>
      </c>
      <c r="Y14" s="138">
        <v>3.1872685760624504E-3</v>
      </c>
      <c r="Z14" s="138">
        <v>2.5232052446705691E-3</v>
      </c>
      <c r="AA14" s="138">
        <v>2.9318115079151566E-4</v>
      </c>
      <c r="AB14" s="138">
        <v>6.0742587522726182E-3</v>
      </c>
      <c r="AC14" s="138">
        <v>0.55615304004070043</v>
      </c>
      <c r="AD14" s="138">
        <v>2.7392612419915093E-4</v>
      </c>
      <c r="AE14" s="55"/>
      <c r="AF14" s="147">
        <v>26162.145082800002</v>
      </c>
      <c r="AG14" s="147">
        <v>85993.166507829126</v>
      </c>
      <c r="AH14" s="147">
        <v>54268.680000000008</v>
      </c>
      <c r="AI14" s="147" t="s">
        <v>430</v>
      </c>
      <c r="AJ14" s="147" t="s">
        <v>430</v>
      </c>
      <c r="AK14" s="147" t="s">
        <v>428</v>
      </c>
      <c r="AL14" s="45" t="s">
        <v>49</v>
      </c>
    </row>
    <row r="15" spans="1:38" s="1" customFormat="1" ht="26.25" customHeight="1" thickBot="1" x14ac:dyDescent="0.25">
      <c r="A15" s="65" t="s">
        <v>53</v>
      </c>
      <c r="B15" s="65" t="s">
        <v>54</v>
      </c>
      <c r="C15" s="66" t="s">
        <v>55</v>
      </c>
      <c r="D15" s="67"/>
      <c r="E15" s="138">
        <v>0.50188523052950473</v>
      </c>
      <c r="F15" s="138">
        <v>6.968837244024001E-3</v>
      </c>
      <c r="G15" s="138">
        <v>0.49583304769062159</v>
      </c>
      <c r="H15" s="138" t="s">
        <v>442</v>
      </c>
      <c r="I15" s="138">
        <v>6.4245026591063991E-3</v>
      </c>
      <c r="J15" s="138">
        <v>9.8130501846359994E-3</v>
      </c>
      <c r="K15" s="138">
        <v>1.2848472815868E-2</v>
      </c>
      <c r="L15" s="138">
        <v>6.2834175357033594E-4</v>
      </c>
      <c r="M15" s="138">
        <v>3.7723493797560001E-2</v>
      </c>
      <c r="N15" s="138">
        <v>6.2461621031184005E-3</v>
      </c>
      <c r="O15" s="138">
        <v>5.270113285484399E-3</v>
      </c>
      <c r="P15" s="138">
        <v>1.1572143876143999E-3</v>
      </c>
      <c r="Q15" s="138">
        <v>3.0193602577343998E-3</v>
      </c>
      <c r="R15" s="138">
        <v>2.1124563079218339E-2</v>
      </c>
      <c r="S15" s="138">
        <v>1.3030828655206234E-2</v>
      </c>
      <c r="T15" s="138">
        <v>0.39768309612058594</v>
      </c>
      <c r="U15" s="138">
        <v>5.3807265711763204E-3</v>
      </c>
      <c r="V15" s="138">
        <v>5.91799136496984E-2</v>
      </c>
      <c r="W15" s="138">
        <v>1.2370737960000001E-3</v>
      </c>
      <c r="X15" s="138">
        <v>1.3565345922828003E-6</v>
      </c>
      <c r="Y15" s="138">
        <v>4.1424528282480004E-6</v>
      </c>
      <c r="Z15" s="138">
        <v>1.2794818052772002E-6</v>
      </c>
      <c r="AA15" s="138">
        <v>1.2794818052772002E-6</v>
      </c>
      <c r="AB15" s="138">
        <v>8.0579510310852002E-6</v>
      </c>
      <c r="AC15" s="138" t="s">
        <v>428</v>
      </c>
      <c r="AD15" s="138" t="s">
        <v>428</v>
      </c>
      <c r="AE15" s="55"/>
      <c r="AF15" s="147">
        <v>2884.3911899999998</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0.11626260874207664</v>
      </c>
      <c r="F16" s="138">
        <v>4.6724688E-4</v>
      </c>
      <c r="G16" s="138">
        <v>9.6007720892050188E-2</v>
      </c>
      <c r="H16" s="138" t="s">
        <v>442</v>
      </c>
      <c r="I16" s="138">
        <v>3.2123222999999992E-2</v>
      </c>
      <c r="J16" s="138">
        <v>4.6140629399999994E-2</v>
      </c>
      <c r="K16" s="138">
        <v>4.7892805199999999E-2</v>
      </c>
      <c r="L16" s="138" t="s">
        <v>429</v>
      </c>
      <c r="M16" s="138">
        <v>0.12292196928403418</v>
      </c>
      <c r="N16" s="138">
        <v>1.6353640799999999E-2</v>
      </c>
      <c r="O16" s="138">
        <v>9.3449376E-4</v>
      </c>
      <c r="P16" s="138">
        <v>1.7521757999999998E-2</v>
      </c>
      <c r="Q16" s="138">
        <v>6.4246445999999987E-3</v>
      </c>
      <c r="R16" s="138">
        <v>3.3291340199999996E-3</v>
      </c>
      <c r="S16" s="138">
        <v>1.4601464999999999E-2</v>
      </c>
      <c r="T16" s="138">
        <v>3.0371047199999994E-3</v>
      </c>
      <c r="U16" s="138">
        <v>1.6937699399999996E-3</v>
      </c>
      <c r="V16" s="138">
        <v>2.6866695599999997E-2</v>
      </c>
      <c r="W16" s="138">
        <v>1.5185523599999999E-2</v>
      </c>
      <c r="X16" s="138">
        <v>1.6937699399999997E-7</v>
      </c>
      <c r="Y16" s="138">
        <v>1.7521757999999999E-9</v>
      </c>
      <c r="Z16" s="138">
        <v>5.8405859999999991E-10</v>
      </c>
      <c r="AA16" s="138">
        <v>5.8405859999999991E-10</v>
      </c>
      <c r="AB16" s="138">
        <v>1.7229728699999995E-7</v>
      </c>
      <c r="AC16" s="138" t="s">
        <v>429</v>
      </c>
      <c r="AD16" s="138" t="s">
        <v>429</v>
      </c>
      <c r="AE16" s="55"/>
      <c r="AF16" s="147" t="s">
        <v>429</v>
      </c>
      <c r="AG16" s="147">
        <v>584.05859999999996</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4.0057268324816646E-3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2.6902760903697338</v>
      </c>
      <c r="F18" s="138">
        <v>0.16629779204425005</v>
      </c>
      <c r="G18" s="138">
        <v>17.784853943522233</v>
      </c>
      <c r="H18" s="138" t="s">
        <v>442</v>
      </c>
      <c r="I18" s="138">
        <v>0.23402134628452081</v>
      </c>
      <c r="J18" s="138">
        <v>0.30468019329487145</v>
      </c>
      <c r="K18" s="138">
        <v>0.38947080970729214</v>
      </c>
      <c r="L18" s="138">
        <v>0.1306114353211425</v>
      </c>
      <c r="M18" s="138">
        <v>0.59676742141684447</v>
      </c>
      <c r="N18" s="138">
        <v>0.22608252370888438</v>
      </c>
      <c r="O18" s="138">
        <v>4.2392732309028134E-3</v>
      </c>
      <c r="P18" s="138">
        <v>1.9997029289334509E-3</v>
      </c>
      <c r="Q18" s="138">
        <v>1.4161360490334712E-2</v>
      </c>
      <c r="R18" s="138">
        <v>0.18086758638273737</v>
      </c>
      <c r="S18" s="138">
        <v>0.10173673633771138</v>
      </c>
      <c r="T18" s="138">
        <v>3.6737866374903678</v>
      </c>
      <c r="U18" s="138">
        <v>1.4313913736962538E-3</v>
      </c>
      <c r="V18" s="138">
        <v>0.1133217420157087</v>
      </c>
      <c r="W18" s="138">
        <v>1.9784477162898165E-2</v>
      </c>
      <c r="X18" s="138">
        <v>2.6850361863933223E-2</v>
      </c>
      <c r="Y18" s="138">
        <v>0.21197654103105182</v>
      </c>
      <c r="Z18" s="138">
        <v>2.4024007983519204E-2</v>
      </c>
      <c r="AA18" s="138">
        <v>2.1197654103105184E-2</v>
      </c>
      <c r="AB18" s="138">
        <v>0.28404856498160946</v>
      </c>
      <c r="AC18" s="138" t="s">
        <v>430</v>
      </c>
      <c r="AD18" s="138" t="s">
        <v>430</v>
      </c>
      <c r="AE18" s="55"/>
      <c r="AF18" s="147">
        <v>14445.493941739946</v>
      </c>
      <c r="AG18" s="147" t="s">
        <v>430</v>
      </c>
      <c r="AH18" s="147">
        <v>772.36667874534021</v>
      </c>
      <c r="AI18" s="147" t="s">
        <v>430</v>
      </c>
      <c r="AJ18" s="147" t="s">
        <v>430</v>
      </c>
      <c r="AK18" s="147" t="s">
        <v>428</v>
      </c>
      <c r="AL18" s="45" t="s">
        <v>49</v>
      </c>
    </row>
    <row r="19" spans="1:38" s="2" customFormat="1" ht="26.25" customHeight="1" thickBot="1" x14ac:dyDescent="0.25">
      <c r="A19" s="65" t="s">
        <v>53</v>
      </c>
      <c r="B19" s="65" t="s">
        <v>62</v>
      </c>
      <c r="C19" s="66" t="s">
        <v>63</v>
      </c>
      <c r="D19" s="67"/>
      <c r="E19" s="138">
        <v>0.44705806447910301</v>
      </c>
      <c r="F19" s="138">
        <v>8.9996315957696638E-2</v>
      </c>
      <c r="G19" s="138">
        <v>2.2745631348952826</v>
      </c>
      <c r="H19" s="138" t="s">
        <v>442</v>
      </c>
      <c r="I19" s="138">
        <v>4.0580572709766227E-2</v>
      </c>
      <c r="J19" s="138">
        <v>5.2191496114092573E-2</v>
      </c>
      <c r="K19" s="138">
        <v>6.6124604199284162E-2</v>
      </c>
      <c r="L19" s="138">
        <v>2.1547567470214645E-2</v>
      </c>
      <c r="M19" s="138">
        <v>0.17708128311818788</v>
      </c>
      <c r="N19" s="138">
        <v>3.7186890509524256E-2</v>
      </c>
      <c r="O19" s="138">
        <v>6.9926831826976022E-4</v>
      </c>
      <c r="P19" s="138">
        <v>1.7999668741945155E-3</v>
      </c>
      <c r="Q19" s="138">
        <v>2.6125084597741544E-3</v>
      </c>
      <c r="R19" s="138">
        <v>2.9761706006333585E-2</v>
      </c>
      <c r="S19" s="138">
        <v>1.672727812048156E-2</v>
      </c>
      <c r="T19" s="138">
        <v>0.60380575911622769</v>
      </c>
      <c r="U19" s="138">
        <v>4.0060625985368113E-4</v>
      </c>
      <c r="V19" s="138">
        <v>2.0696841032957013E-2</v>
      </c>
      <c r="W19" s="138">
        <v>3.2510585532113741E-3</v>
      </c>
      <c r="X19" s="138">
        <v>4.4121508936440079E-3</v>
      </c>
      <c r="Y19" s="138">
        <v>3.4832770212979008E-2</v>
      </c>
      <c r="Z19" s="138">
        <v>3.9477139574709543E-3</v>
      </c>
      <c r="AA19" s="138">
        <v>3.4832770212979013E-3</v>
      </c>
      <c r="AB19" s="138">
        <v>4.6675912085391874E-2</v>
      </c>
      <c r="AC19" s="138" t="s">
        <v>430</v>
      </c>
      <c r="AD19" s="138" t="s">
        <v>430</v>
      </c>
      <c r="AE19" s="55"/>
      <c r="AF19" s="147">
        <v>2460.4008593830358</v>
      </c>
      <c r="AG19" s="147" t="s">
        <v>430</v>
      </c>
      <c r="AH19" s="147">
        <v>2765.0216105710997</v>
      </c>
      <c r="AI19" s="147" t="s">
        <v>430</v>
      </c>
      <c r="AJ19" s="147" t="s">
        <v>430</v>
      </c>
      <c r="AK19" s="147" t="s">
        <v>428</v>
      </c>
      <c r="AL19" s="45" t="s">
        <v>49</v>
      </c>
    </row>
    <row r="20" spans="1:38" s="2" customFormat="1" ht="26.25" customHeight="1" thickBot="1" x14ac:dyDescent="0.25">
      <c r="A20" s="65" t="s">
        <v>53</v>
      </c>
      <c r="B20" s="65" t="s">
        <v>64</v>
      </c>
      <c r="C20" s="66" t="s">
        <v>65</v>
      </c>
      <c r="D20" s="67"/>
      <c r="E20" s="138">
        <v>9.2186901989673622E-2</v>
      </c>
      <c r="F20" s="138">
        <v>2.0065358462954944E-2</v>
      </c>
      <c r="G20" s="138">
        <v>0.14713303075089443</v>
      </c>
      <c r="H20" s="138" t="s">
        <v>442</v>
      </c>
      <c r="I20" s="138">
        <v>7.2635684271821687E-3</v>
      </c>
      <c r="J20" s="138">
        <v>9.3003063102072587E-3</v>
      </c>
      <c r="K20" s="138">
        <v>1.1744391769837362E-2</v>
      </c>
      <c r="L20" s="138">
        <v>3.7855849443583374E-3</v>
      </c>
      <c r="M20" s="138">
        <v>3.6457581247254539E-2</v>
      </c>
      <c r="N20" s="138">
        <v>6.5252095174048877E-3</v>
      </c>
      <c r="O20" s="138">
        <v>1.2283004230442761E-4</v>
      </c>
      <c r="P20" s="138">
        <v>4.1619635141391806E-4</v>
      </c>
      <c r="Q20" s="138">
        <v>4.768775013741687E-4</v>
      </c>
      <c r="R20" s="138">
        <v>5.2230878707642146E-3</v>
      </c>
      <c r="S20" s="138">
        <v>2.9347103296001242E-3</v>
      </c>
      <c r="T20" s="138">
        <v>0.10591940880752454</v>
      </c>
      <c r="U20" s="138">
        <v>8.1062114026609434E-5</v>
      </c>
      <c r="V20" s="138">
        <v>3.7663490636549442E-3</v>
      </c>
      <c r="W20" s="138">
        <v>5.7028660724702451E-4</v>
      </c>
      <c r="X20" s="138">
        <v>7.739603955495332E-4</v>
      </c>
      <c r="Y20" s="138">
        <v>6.1102136490752638E-3</v>
      </c>
      <c r="Z20" s="138">
        <v>6.9249088022852985E-4</v>
      </c>
      <c r="AA20" s="138">
        <v>6.1102136490752629E-4</v>
      </c>
      <c r="AB20" s="138">
        <v>8.187686289760852E-3</v>
      </c>
      <c r="AC20" s="138" t="s">
        <v>430</v>
      </c>
      <c r="AD20" s="138" t="s">
        <v>430</v>
      </c>
      <c r="AE20" s="55"/>
      <c r="AF20" s="147">
        <v>407.8413256146182</v>
      </c>
      <c r="AG20" s="147" t="s">
        <v>430</v>
      </c>
      <c r="AH20" s="147">
        <v>694.80549868191099</v>
      </c>
      <c r="AI20" s="147" t="s">
        <v>430</v>
      </c>
      <c r="AJ20" s="147" t="s">
        <v>430</v>
      </c>
      <c r="AK20" s="147" t="s">
        <v>428</v>
      </c>
      <c r="AL20" s="45" t="s">
        <v>49</v>
      </c>
    </row>
    <row r="21" spans="1:38" s="2" customFormat="1" ht="26.25" customHeight="1" thickBot="1" x14ac:dyDescent="0.25">
      <c r="A21" s="65" t="s">
        <v>53</v>
      </c>
      <c r="B21" s="65" t="s">
        <v>66</v>
      </c>
      <c r="C21" s="66" t="s">
        <v>67</v>
      </c>
      <c r="D21" s="67"/>
      <c r="E21" s="138">
        <v>1.5913323477403827</v>
      </c>
      <c r="F21" s="138">
        <v>0.37222268884987325</v>
      </c>
      <c r="G21" s="138">
        <v>9.7959129763372292</v>
      </c>
      <c r="H21" s="138" t="s">
        <v>442</v>
      </c>
      <c r="I21" s="138">
        <v>0.30152570731419481</v>
      </c>
      <c r="J21" s="138">
        <v>0.35616269337655404</v>
      </c>
      <c r="K21" s="138">
        <v>0.41610428794215071</v>
      </c>
      <c r="L21" s="138">
        <v>8.6801233088449559E-2</v>
      </c>
      <c r="M21" s="138">
        <v>1.907595606275275</v>
      </c>
      <c r="N21" s="138">
        <v>0.33057647655945938</v>
      </c>
      <c r="O21" s="138">
        <v>5.1488074624630991E-3</v>
      </c>
      <c r="P21" s="138">
        <v>1.6229841231547408E-2</v>
      </c>
      <c r="Q21" s="138">
        <v>1.4870466743151983E-2</v>
      </c>
      <c r="R21" s="138">
        <v>0.12584393550153919</v>
      </c>
      <c r="S21" s="138">
        <v>8.5412894797004577E-2</v>
      </c>
      <c r="T21" s="138">
        <v>2.1679577215783721</v>
      </c>
      <c r="U21" s="138">
        <v>3.8887303953513094E-3</v>
      </c>
      <c r="V21" s="138">
        <v>0.36706874257995392</v>
      </c>
      <c r="W21" s="138">
        <v>0.32704485094675767</v>
      </c>
      <c r="X21" s="138">
        <v>8.4537041252272044E-2</v>
      </c>
      <c r="Y21" s="138">
        <v>0.21352878971986197</v>
      </c>
      <c r="Z21" s="138">
        <v>4.9872196039781012E-2</v>
      </c>
      <c r="AA21" s="138">
        <v>3.9996559399209042E-2</v>
      </c>
      <c r="AB21" s="138">
        <v>0.38793458641112405</v>
      </c>
      <c r="AC21" s="138">
        <v>1.6724023683487839E-3</v>
      </c>
      <c r="AD21" s="138">
        <v>0.25155487067627946</v>
      </c>
      <c r="AE21" s="55"/>
      <c r="AF21" s="147">
        <v>8681.8539233191241</v>
      </c>
      <c r="AG21" s="147">
        <v>1479.681239272232</v>
      </c>
      <c r="AH21" s="147">
        <v>6459.8251012749161</v>
      </c>
      <c r="AI21" s="147" t="s">
        <v>430</v>
      </c>
      <c r="AJ21" s="147" t="s">
        <v>430</v>
      </c>
      <c r="AK21" s="147" t="s">
        <v>428</v>
      </c>
      <c r="AL21" s="45" t="s">
        <v>49</v>
      </c>
    </row>
    <row r="22" spans="1:38" s="2" customFormat="1" ht="26.25" customHeight="1" thickBot="1" x14ac:dyDescent="0.25">
      <c r="A22" s="65" t="s">
        <v>53</v>
      </c>
      <c r="B22" s="69" t="s">
        <v>68</v>
      </c>
      <c r="C22" s="66" t="s">
        <v>69</v>
      </c>
      <c r="D22" s="67"/>
      <c r="E22" s="138">
        <v>1.8275679329231849</v>
      </c>
      <c r="F22" s="138">
        <v>0.34000131616235468</v>
      </c>
      <c r="G22" s="138">
        <v>1.8577864020763915</v>
      </c>
      <c r="H22" s="138" t="s">
        <v>442</v>
      </c>
      <c r="I22" s="138">
        <v>0.3519592509420621</v>
      </c>
      <c r="J22" s="138">
        <v>0.40789194124188227</v>
      </c>
      <c r="K22" s="138">
        <v>0.44206173863838688</v>
      </c>
      <c r="L22" s="138">
        <v>4.0733957871102809E-2</v>
      </c>
      <c r="M22" s="138">
        <v>3.0159810261367959</v>
      </c>
      <c r="N22" s="138">
        <v>3.5765255513298809E-2</v>
      </c>
      <c r="O22" s="138">
        <v>4.32447498190621E-3</v>
      </c>
      <c r="P22" s="138">
        <v>2.6494187048634824E-2</v>
      </c>
      <c r="Q22" s="138">
        <v>4.9380628304791993E-2</v>
      </c>
      <c r="R22" s="138">
        <v>9.5286700752117287E-2</v>
      </c>
      <c r="S22" s="138">
        <v>0.12819614687312844</v>
      </c>
      <c r="T22" s="138">
        <v>0.5305779325499852</v>
      </c>
      <c r="U22" s="138">
        <v>4.5616061520167298E-2</v>
      </c>
      <c r="V22" s="138">
        <v>0.77477277229829633</v>
      </c>
      <c r="W22" s="138">
        <v>9.7304866153271538E-3</v>
      </c>
      <c r="X22" s="138">
        <v>3.3519766701192119E-3</v>
      </c>
      <c r="Y22" s="138">
        <v>2.6045198699448619E-2</v>
      </c>
      <c r="Z22" s="138">
        <v>3.0328985227329225E-3</v>
      </c>
      <c r="AA22" s="138">
        <v>2.6313970434043137E-3</v>
      </c>
      <c r="AB22" s="138">
        <v>3.5061470935705073E-2</v>
      </c>
      <c r="AC22" s="138">
        <v>8.2423331942319267E-3</v>
      </c>
      <c r="AD22" s="138">
        <v>0.18455659108823666</v>
      </c>
      <c r="AE22" s="55"/>
      <c r="AF22" s="147">
        <v>2272.8333410955383</v>
      </c>
      <c r="AG22" s="147">
        <v>3089.0081482314918</v>
      </c>
      <c r="AH22" s="147">
        <v>1765.5143419615847</v>
      </c>
      <c r="AI22" s="147" t="s">
        <v>430</v>
      </c>
      <c r="AJ22" s="147" t="s">
        <v>430</v>
      </c>
      <c r="AK22" s="147" t="s">
        <v>428</v>
      </c>
      <c r="AL22" s="45" t="s">
        <v>49</v>
      </c>
    </row>
    <row r="23" spans="1:38" s="2" customFormat="1" ht="26.25" customHeight="1" thickBot="1" x14ac:dyDescent="0.25">
      <c r="A23" s="65" t="s">
        <v>70</v>
      </c>
      <c r="B23" s="69" t="s">
        <v>393</v>
      </c>
      <c r="C23" s="66" t="s">
        <v>389</v>
      </c>
      <c r="D23" s="112"/>
      <c r="E23" s="138">
        <v>2.8946582908419902</v>
      </c>
      <c r="F23" s="138">
        <v>0.29958812860257439</v>
      </c>
      <c r="G23" s="138">
        <v>0.35446855686916656</v>
      </c>
      <c r="H23" s="138">
        <v>7.0971425194569007E-4</v>
      </c>
      <c r="I23" s="138">
        <v>0.18665484826171649</v>
      </c>
      <c r="J23" s="138">
        <v>0.18665484826171649</v>
      </c>
      <c r="K23" s="138">
        <v>0.18665484826171649</v>
      </c>
      <c r="L23" s="138">
        <v>0.1158608516301339</v>
      </c>
      <c r="M23" s="138">
        <v>0.95580766880785817</v>
      </c>
      <c r="N23" s="138">
        <v>6.14729775623961E-2</v>
      </c>
      <c r="O23" s="138">
        <v>8.8714281493211262E-4</v>
      </c>
      <c r="P23" s="138">
        <v>3.842061097649757E-4</v>
      </c>
      <c r="Q23" s="138">
        <v>3.8420610976497563E-3</v>
      </c>
      <c r="R23" s="138">
        <v>4.4357140746605628E-3</v>
      </c>
      <c r="S23" s="138">
        <v>0.15081427853845916</v>
      </c>
      <c r="T23" s="138">
        <v>6.2099997045247882E-3</v>
      </c>
      <c r="U23" s="138">
        <v>8.8714281493211262E-4</v>
      </c>
      <c r="V23" s="138">
        <v>8.8714281493211269E-2</v>
      </c>
      <c r="W23" s="138">
        <v>5.3788855367096584E-3</v>
      </c>
      <c r="X23" s="138">
        <v>2.6614284447963378E-3</v>
      </c>
      <c r="Y23" s="138">
        <v>4.4357140746605628E-3</v>
      </c>
      <c r="Z23" s="138">
        <v>6.5315038660045859E-3</v>
      </c>
      <c r="AA23" s="138">
        <v>5.7630916464746348E-3</v>
      </c>
      <c r="AB23" s="138">
        <v>1.9391738031936123E-2</v>
      </c>
      <c r="AC23" s="138">
        <v>0</v>
      </c>
      <c r="AD23" s="138">
        <v>0</v>
      </c>
      <c r="AE23" s="55"/>
      <c r="AF23" s="147">
        <v>3842.0610976497564</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1.3500751824698867</v>
      </c>
      <c r="F24" s="138">
        <v>0.4192625513555886</v>
      </c>
      <c r="G24" s="138">
        <v>4.5087820043493441</v>
      </c>
      <c r="H24" s="138">
        <v>8.6860230079029196E-2</v>
      </c>
      <c r="I24" s="138">
        <v>0.32413441346737404</v>
      </c>
      <c r="J24" s="138">
        <v>0.36240863117446281</v>
      </c>
      <c r="K24" s="138">
        <v>0.40950674528086067</v>
      </c>
      <c r="L24" s="138">
        <v>9.0300642772748199E-2</v>
      </c>
      <c r="M24" s="138">
        <v>1.9649872819894956</v>
      </c>
      <c r="N24" s="138">
        <v>0.25335723962406065</v>
      </c>
      <c r="O24" s="138">
        <v>3.9710576009546E-2</v>
      </c>
      <c r="P24" s="138">
        <v>1.0138875882555321E-2</v>
      </c>
      <c r="Q24" s="138">
        <v>9.3691618985556665E-3</v>
      </c>
      <c r="R24" s="138">
        <v>0.14736819787558511</v>
      </c>
      <c r="S24" s="138">
        <v>6.9478018522330792E-2</v>
      </c>
      <c r="T24" s="138">
        <v>1.5083501873016796</v>
      </c>
      <c r="U24" s="138">
        <v>3.4508087713799201E-3</v>
      </c>
      <c r="V24" s="138">
        <v>1.6276050169434539</v>
      </c>
      <c r="W24" s="138">
        <v>0.18681063959170613</v>
      </c>
      <c r="X24" s="138">
        <v>4.4747471241398218E-2</v>
      </c>
      <c r="Y24" s="138">
        <v>0.13153938506388013</v>
      </c>
      <c r="Z24" s="138">
        <v>2.7285765001970365E-2</v>
      </c>
      <c r="AA24" s="138">
        <v>2.1085290179412415E-2</v>
      </c>
      <c r="AB24" s="138">
        <v>0.22465791148666112</v>
      </c>
      <c r="AC24" s="138">
        <v>2.9060901762517975E-3</v>
      </c>
      <c r="AD24" s="138">
        <v>0.10764967159897551</v>
      </c>
      <c r="AE24" s="55"/>
      <c r="AF24" s="147">
        <v>6764.4189820586425</v>
      </c>
      <c r="AG24" s="147">
        <v>632.95993444586122</v>
      </c>
      <c r="AH24" s="147">
        <v>4539.596571091347</v>
      </c>
      <c r="AI24" s="147">
        <v>2834</v>
      </c>
      <c r="AJ24" s="147" t="s">
        <v>430</v>
      </c>
      <c r="AK24" s="147" t="s">
        <v>428</v>
      </c>
      <c r="AL24" s="45" t="s">
        <v>49</v>
      </c>
    </row>
    <row r="25" spans="1:38" s="2" customFormat="1" ht="26.25" customHeight="1" thickBot="1" x14ac:dyDescent="0.25">
      <c r="A25" s="65" t="s">
        <v>73</v>
      </c>
      <c r="B25" s="69" t="s">
        <v>74</v>
      </c>
      <c r="C25" s="71" t="s">
        <v>75</v>
      </c>
      <c r="D25" s="67"/>
      <c r="E25" s="138">
        <v>0.87042719252355083</v>
      </c>
      <c r="F25" s="138">
        <v>0.10615792107603571</v>
      </c>
      <c r="G25" s="138">
        <v>5.72576324597713E-2</v>
      </c>
      <c r="H25" s="138" t="s">
        <v>442</v>
      </c>
      <c r="I25" s="138">
        <v>7.2624644744383295E-3</v>
      </c>
      <c r="J25" s="138">
        <v>7.2624644744383295E-3</v>
      </c>
      <c r="K25" s="138">
        <v>7.2624644744383295E-3</v>
      </c>
      <c r="L25" s="138">
        <v>3.4859829477303975E-3</v>
      </c>
      <c r="M25" s="138">
        <v>0.77669847011318949</v>
      </c>
      <c r="N25" s="138">
        <v>2.4047964447348211E-4</v>
      </c>
      <c r="O25" s="138">
        <v>1.8035973335511157E-5</v>
      </c>
      <c r="P25" s="138">
        <v>3.6071946671022316E-4</v>
      </c>
      <c r="Q25" s="138">
        <v>9.017986667755579E-5</v>
      </c>
      <c r="R25" s="138">
        <v>6.0119911118370532E-4</v>
      </c>
      <c r="S25" s="138">
        <v>6.6131902230207582E-4</v>
      </c>
      <c r="T25" s="138">
        <v>2.4047964447348212E-5</v>
      </c>
      <c r="U25" s="138">
        <v>3.3065951115103791E-4</v>
      </c>
      <c r="V25" s="138">
        <v>8.717387112163727E-2</v>
      </c>
      <c r="W25" s="138" t="s">
        <v>442</v>
      </c>
      <c r="X25" s="138" t="s">
        <v>442</v>
      </c>
      <c r="Y25" s="138" t="s">
        <v>442</v>
      </c>
      <c r="Z25" s="138" t="s">
        <v>442</v>
      </c>
      <c r="AA25" s="138" t="s">
        <v>442</v>
      </c>
      <c r="AB25" s="138" t="s">
        <v>442</v>
      </c>
      <c r="AC25" s="138" t="s">
        <v>428</v>
      </c>
      <c r="AD25" s="138" t="s">
        <v>428</v>
      </c>
      <c r="AE25" s="55"/>
      <c r="AF25" s="147">
        <v>3005.9955559185264</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8.0690409596257451E-2</v>
      </c>
      <c r="F26" s="138">
        <v>5.9661356712318358E-3</v>
      </c>
      <c r="G26" s="138">
        <v>4.9624086503402215E-3</v>
      </c>
      <c r="H26" s="138" t="s">
        <v>442</v>
      </c>
      <c r="I26" s="138">
        <v>4.4318717772168264E-4</v>
      </c>
      <c r="J26" s="138">
        <v>4.4318717772168264E-4</v>
      </c>
      <c r="K26" s="138">
        <v>4.4318717772168264E-4</v>
      </c>
      <c r="L26" s="138">
        <v>2.1272984530640765E-4</v>
      </c>
      <c r="M26" s="138">
        <v>5.5726921924114423E-2</v>
      </c>
      <c r="N26" s="138">
        <v>0.6025838270928201</v>
      </c>
      <c r="O26" s="138">
        <v>3.1882087317947471E-6</v>
      </c>
      <c r="P26" s="138">
        <v>3.8346212371744006E-5</v>
      </c>
      <c r="Q26" s="138">
        <v>8.06391158350204E-6</v>
      </c>
      <c r="R26" s="138">
        <v>5.7251335084982159E-5</v>
      </c>
      <c r="S26" s="138">
        <v>6.1003125197253957E-5</v>
      </c>
      <c r="T26" s="138">
        <v>3.9531839694370219E-6</v>
      </c>
      <c r="U26" s="138">
        <v>2.8836807881645848E-5</v>
      </c>
      <c r="V26" s="138">
        <v>7.5864111344922242E-3</v>
      </c>
      <c r="W26" s="138" t="s">
        <v>442</v>
      </c>
      <c r="X26" s="138" t="s">
        <v>442</v>
      </c>
      <c r="Y26" s="138" t="s">
        <v>442</v>
      </c>
      <c r="Z26" s="138" t="s">
        <v>442</v>
      </c>
      <c r="AA26" s="138" t="s">
        <v>442</v>
      </c>
      <c r="AB26" s="138" t="s">
        <v>442</v>
      </c>
      <c r="AC26" s="138" t="s">
        <v>428</v>
      </c>
      <c r="AD26" s="138" t="s">
        <v>428</v>
      </c>
      <c r="AE26" s="55"/>
      <c r="AF26" s="147">
        <v>260.6762980664202</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34.686639716504331</v>
      </c>
      <c r="F27" s="138">
        <v>23.107635279716916</v>
      </c>
      <c r="G27" s="138">
        <v>2.8804525541366415</v>
      </c>
      <c r="H27" s="138">
        <v>0.57625875257322623</v>
      </c>
      <c r="I27" s="138">
        <v>0.62450520461101722</v>
      </c>
      <c r="J27" s="138">
        <v>0.624505204611017</v>
      </c>
      <c r="K27" s="138">
        <v>0.62450520461101711</v>
      </c>
      <c r="L27" s="138">
        <v>0.2919059764707993</v>
      </c>
      <c r="M27" s="138">
        <v>196.95342761145483</v>
      </c>
      <c r="N27" s="138">
        <v>69.378241559351125</v>
      </c>
      <c r="O27" s="138">
        <v>2.2365186334206107E-4</v>
      </c>
      <c r="P27" s="138">
        <v>1.0303797056018964E-2</v>
      </c>
      <c r="Q27" s="138">
        <v>3.4007732301820598E-4</v>
      </c>
      <c r="R27" s="138">
        <v>8.3191029526916392E-3</v>
      </c>
      <c r="S27" s="138">
        <v>5.8738805501323283E-3</v>
      </c>
      <c r="T27" s="138">
        <v>2.503003508356983E-3</v>
      </c>
      <c r="U27" s="138">
        <v>2.3285091935229012E-4</v>
      </c>
      <c r="V27" s="138">
        <v>3.8696373373434706E-2</v>
      </c>
      <c r="W27" s="138">
        <v>0.73535439999999996</v>
      </c>
      <c r="X27" s="138">
        <v>1.47259446148E-2</v>
      </c>
      <c r="Y27" s="138">
        <v>2.0600685451699997E-2</v>
      </c>
      <c r="Z27" s="138">
        <v>1.1320347421899999E-2</v>
      </c>
      <c r="AA27" s="138">
        <v>2.1409209052499999E-2</v>
      </c>
      <c r="AB27" s="138">
        <v>6.8056186540899996E-2</v>
      </c>
      <c r="AC27" s="138">
        <v>7.3535449999999997E-4</v>
      </c>
      <c r="AD27" s="138">
        <v>1.5076590000000001E-4</v>
      </c>
      <c r="AE27" s="55"/>
      <c r="AF27" s="147">
        <v>56226.233224576608</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4.1372033878089427</v>
      </c>
      <c r="F28" s="138">
        <v>0.66841056540457655</v>
      </c>
      <c r="G28" s="138">
        <v>1.0342903281763236</v>
      </c>
      <c r="H28" s="138">
        <v>7.9859184475664056E-3</v>
      </c>
      <c r="I28" s="138">
        <v>0.94992753851115819</v>
      </c>
      <c r="J28" s="138">
        <v>0.94992753851115797</v>
      </c>
      <c r="K28" s="138">
        <v>0.94992753851115797</v>
      </c>
      <c r="L28" s="138">
        <v>0.46118222105526874</v>
      </c>
      <c r="M28" s="138">
        <v>5.5477488350559145</v>
      </c>
      <c r="N28" s="138">
        <v>0.95413770802616626</v>
      </c>
      <c r="O28" s="138">
        <v>1.5508933622164348E-5</v>
      </c>
      <c r="P28" s="138">
        <v>1.4596394982379702E-3</v>
      </c>
      <c r="Q28" s="138">
        <v>2.9543407518637096E-5</v>
      </c>
      <c r="R28" s="138">
        <v>2.2280933717513658E-3</v>
      </c>
      <c r="S28" s="138">
        <v>1.4981923031251725E-3</v>
      </c>
      <c r="T28" s="138">
        <v>8.4152630374031338E-5</v>
      </c>
      <c r="U28" s="138">
        <v>2.8068947792945499E-5</v>
      </c>
      <c r="V28" s="138">
        <v>5.0081768109594398E-3</v>
      </c>
      <c r="W28" s="138">
        <v>8.4709599999999996E-2</v>
      </c>
      <c r="X28" s="138">
        <v>6.4718355325000003E-3</v>
      </c>
      <c r="Y28" s="138">
        <v>7.2981653709999995E-3</v>
      </c>
      <c r="Z28" s="138">
        <v>5.6732241144E-3</v>
      </c>
      <c r="AA28" s="138">
        <v>6.1085644282000001E-3</v>
      </c>
      <c r="AB28" s="138">
        <v>2.5551789446099999E-2</v>
      </c>
      <c r="AC28" s="138">
        <v>8.4709400000000006E-5</v>
      </c>
      <c r="AD28" s="138">
        <v>2.2161799999999998E-5</v>
      </c>
      <c r="AE28" s="55"/>
      <c r="AF28" s="147">
        <v>11545.709222064283</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22.664517212356952</v>
      </c>
      <c r="F29" s="138">
        <v>1.2460643804212117</v>
      </c>
      <c r="G29" s="138">
        <v>2.261780800680643</v>
      </c>
      <c r="H29" s="138">
        <v>7.408037863721008E-3</v>
      </c>
      <c r="I29" s="138">
        <v>0.8118975578483032</v>
      </c>
      <c r="J29" s="138">
        <v>0.81189755784830331</v>
      </c>
      <c r="K29" s="138">
        <v>0.81189755784830331</v>
      </c>
      <c r="L29" s="138">
        <v>0.43286475411450659</v>
      </c>
      <c r="M29" s="138">
        <v>4.804666746674271</v>
      </c>
      <c r="N29" s="138">
        <v>0.21077252951638775</v>
      </c>
      <c r="O29" s="138">
        <v>2.8841571335135395E-5</v>
      </c>
      <c r="P29" s="138">
        <v>3.0165414667652551E-3</v>
      </c>
      <c r="Q29" s="138">
        <v>5.7357821912198017E-5</v>
      </c>
      <c r="R29" s="138">
        <v>4.8129532769868588E-3</v>
      </c>
      <c r="S29" s="138">
        <v>3.2284054334781177E-3</v>
      </c>
      <c r="T29" s="138">
        <v>1.2024609671163321E-4</v>
      </c>
      <c r="U29" s="138">
        <v>5.7032501154125244E-5</v>
      </c>
      <c r="V29" s="138">
        <v>1.025609058500036E-2</v>
      </c>
      <c r="W29" s="138">
        <v>0.1613754</v>
      </c>
      <c r="X29" s="138">
        <v>2.3053604571999999E-3</v>
      </c>
      <c r="Y29" s="138">
        <v>1.3960238323700001E-2</v>
      </c>
      <c r="Z29" s="138">
        <v>1.5599605759999999E-2</v>
      </c>
      <c r="AA29" s="138">
        <v>3.5861162669000002E-3</v>
      </c>
      <c r="AB29" s="138">
        <v>3.5451320807800002E-2</v>
      </c>
      <c r="AC29" s="138">
        <v>6.5102899999999996E-5</v>
      </c>
      <c r="AD29" s="138">
        <v>2.9133599999999998E-5</v>
      </c>
      <c r="AE29" s="55"/>
      <c r="AF29" s="147">
        <v>24546.275245071934</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2.3566609026250757E-2</v>
      </c>
      <c r="F30" s="138">
        <v>0.16664467747427122</v>
      </c>
      <c r="G30" s="138">
        <v>4.8851500408588081E-3</v>
      </c>
      <c r="H30" s="138">
        <v>1.3821977263851461E-4</v>
      </c>
      <c r="I30" s="138">
        <v>3.3486564724986511E-3</v>
      </c>
      <c r="J30" s="138">
        <v>3.3486564724986511E-3</v>
      </c>
      <c r="K30" s="138">
        <v>3.3486564724986511E-3</v>
      </c>
      <c r="L30" s="138">
        <v>4.2978391643235078E-4</v>
      </c>
      <c r="M30" s="138">
        <v>1.3801071612675682</v>
      </c>
      <c r="N30" s="138">
        <v>0.15804099086344986</v>
      </c>
      <c r="O30" s="138">
        <v>4.3491925085082011E-5</v>
      </c>
      <c r="P30" s="138">
        <v>2.1250402677735809E-5</v>
      </c>
      <c r="Q30" s="138">
        <v>7.3277250612882122E-7</v>
      </c>
      <c r="R30" s="138">
        <v>1.9645521244342575E-4</v>
      </c>
      <c r="S30" s="138">
        <v>7.3479769040425873E-3</v>
      </c>
      <c r="T30" s="138">
        <v>3.0635887594237507E-4</v>
      </c>
      <c r="U30" s="138">
        <v>4.3303313637358335E-5</v>
      </c>
      <c r="V30" s="138">
        <v>4.3262486639339195E-3</v>
      </c>
      <c r="W30" s="138">
        <v>2.0251000000000002E-3</v>
      </c>
      <c r="X30" s="138">
        <v>3.0858617500000001E-5</v>
      </c>
      <c r="Y30" s="138">
        <v>5.6574131999999998E-5</v>
      </c>
      <c r="Z30" s="138">
        <v>1.9286636000000001E-5</v>
      </c>
      <c r="AA30" s="138">
        <v>6.6217449999999997E-5</v>
      </c>
      <c r="AB30" s="138">
        <v>1.7293683549999999E-4</v>
      </c>
      <c r="AC30" s="138">
        <v>2.0250999999999999E-6</v>
      </c>
      <c r="AD30" s="138">
        <v>2.0250999999999999E-6</v>
      </c>
      <c r="AE30" s="55"/>
      <c r="AF30" s="147">
        <v>109.78881245978785</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5.1233236857269642</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0.3618957991477238</v>
      </c>
      <c r="J32" s="138">
        <v>0.71124858564088389</v>
      </c>
      <c r="K32" s="138">
        <v>0.8944699394446034</v>
      </c>
      <c r="L32" s="138">
        <v>7.855783671261353E-2</v>
      </c>
      <c r="M32" s="138" t="s">
        <v>428</v>
      </c>
      <c r="N32" s="138">
        <v>2.8659656650249454</v>
      </c>
      <c r="O32" s="138">
        <v>1.2335138212605325E-2</v>
      </c>
      <c r="P32" s="138">
        <v>0</v>
      </c>
      <c r="Q32" s="138">
        <v>3.2661864242919954E-2</v>
      </c>
      <c r="R32" s="138">
        <v>1.0719956945040758</v>
      </c>
      <c r="S32" s="138">
        <v>23.555834059247136</v>
      </c>
      <c r="T32" s="138">
        <v>0.16322818642231907</v>
      </c>
      <c r="U32" s="138">
        <v>1.7889398788892064E-2</v>
      </c>
      <c r="V32" s="138">
        <v>7.2200467521781793</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30173.488420117272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0.16196047694274324</v>
      </c>
      <c r="J33" s="138">
        <v>0.29992680915322817</v>
      </c>
      <c r="K33" s="138">
        <v>0.59985361830645634</v>
      </c>
      <c r="L33" s="138">
        <v>6.3584483540484373E-3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30173.488420117272</v>
      </c>
      <c r="AL33" s="45" t="s">
        <v>413</v>
      </c>
    </row>
    <row r="34" spans="1:38" s="2" customFormat="1" ht="26.25" customHeight="1" thickBot="1" x14ac:dyDescent="0.25">
      <c r="A34" s="65" t="s">
        <v>70</v>
      </c>
      <c r="B34" s="65" t="s">
        <v>93</v>
      </c>
      <c r="C34" s="66" t="s">
        <v>94</v>
      </c>
      <c r="D34" s="67"/>
      <c r="E34" s="138">
        <v>2.1428074245939674</v>
      </c>
      <c r="F34" s="138">
        <v>0.19015371229698375</v>
      </c>
      <c r="G34" s="138">
        <v>0.16339397306400003</v>
      </c>
      <c r="H34" s="138">
        <v>2.8625290023201857E-4</v>
      </c>
      <c r="I34" s="138">
        <v>5.6023781902552201E-2</v>
      </c>
      <c r="J34" s="138">
        <v>5.8886310904872396E-2</v>
      </c>
      <c r="K34" s="138">
        <v>6.2157772621809743E-2</v>
      </c>
      <c r="L34" s="138">
        <v>4.040255220417633E-2</v>
      </c>
      <c r="M34" s="138">
        <v>0.43755800464037109</v>
      </c>
      <c r="N34" s="138" t="s">
        <v>442</v>
      </c>
      <c r="O34" s="138">
        <v>4.089327146171694E-4</v>
      </c>
      <c r="P34" s="138" t="s">
        <v>442</v>
      </c>
      <c r="Q34" s="138" t="s">
        <v>442</v>
      </c>
      <c r="R34" s="138">
        <v>2.044663573085847E-3</v>
      </c>
      <c r="S34" s="138">
        <v>6.9518561484918792E-2</v>
      </c>
      <c r="T34" s="138">
        <v>2.8625290023201857E-3</v>
      </c>
      <c r="U34" s="138">
        <v>4.089327146171694E-4</v>
      </c>
      <c r="V34" s="138">
        <v>4.0893271461716937E-2</v>
      </c>
      <c r="W34" s="138">
        <v>1.8280714794398818E-2</v>
      </c>
      <c r="X34" s="138">
        <v>1.226798143851508E-3</v>
      </c>
      <c r="Y34" s="138">
        <v>2.044663573085847E-3</v>
      </c>
      <c r="Z34" s="138">
        <v>1.7671357634585524E-3</v>
      </c>
      <c r="AA34" s="138">
        <v>4.0623810654219597E-4</v>
      </c>
      <c r="AB34" s="138">
        <v>5.4448355869381035E-3</v>
      </c>
      <c r="AC34" s="138" t="s">
        <v>428</v>
      </c>
      <c r="AD34" s="138" t="s">
        <v>428</v>
      </c>
      <c r="AE34" s="55"/>
      <c r="AF34" s="147">
        <v>1771.0164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2.6752386824850918</v>
      </c>
      <c r="F36" s="138">
        <v>5.6069999999999995E-2</v>
      </c>
      <c r="G36" s="138">
        <v>1.2225935438841602</v>
      </c>
      <c r="H36" s="138" t="s">
        <v>442</v>
      </c>
      <c r="I36" s="138">
        <v>0.10341118495153837</v>
      </c>
      <c r="J36" s="138">
        <v>0.12165115926163342</v>
      </c>
      <c r="K36" s="138">
        <v>0.12165115926163342</v>
      </c>
      <c r="L36" s="138">
        <v>1.6969296767581139E-2</v>
      </c>
      <c r="M36" s="138">
        <v>0.12315000000000001</v>
      </c>
      <c r="N36" s="138">
        <v>5.3399999999999993E-3</v>
      </c>
      <c r="O36" s="138">
        <v>5.4000000000000001E-4</v>
      </c>
      <c r="P36" s="138">
        <v>7.7999999999999999E-4</v>
      </c>
      <c r="Q36" s="138">
        <v>1.4760000000000001E-2</v>
      </c>
      <c r="R36" s="138">
        <v>1.5719999999999998E-2</v>
      </c>
      <c r="S36" s="138">
        <v>3.6809999999999996E-2</v>
      </c>
      <c r="T36" s="138">
        <v>0.68400000000000005</v>
      </c>
      <c r="U36" s="138">
        <v>5.6100000000000004E-3</v>
      </c>
      <c r="V36" s="138">
        <v>3.9599999999999996E-2</v>
      </c>
      <c r="W36" s="138">
        <v>1.1430000000000001E-2</v>
      </c>
      <c r="X36" s="138">
        <v>1.2899999999999999E-4</v>
      </c>
      <c r="Y36" s="138">
        <v>6.5399999999999996E-4</v>
      </c>
      <c r="Z36" s="138">
        <v>5.4000000000000001E-4</v>
      </c>
      <c r="AA36" s="138">
        <v>2.0099999999999995E-4</v>
      </c>
      <c r="AB36" s="138">
        <v>1.524E-3</v>
      </c>
      <c r="AC36" s="138">
        <v>3.9000000000000007E-3</v>
      </c>
      <c r="AD36" s="138">
        <v>1.2426E-2</v>
      </c>
      <c r="AE36" s="55"/>
      <c r="AF36" s="147">
        <v>1385.6507676000001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0.11740002611999369</v>
      </c>
      <c r="F37" s="138">
        <v>3.9133342039997902E-3</v>
      </c>
      <c r="G37" s="138">
        <v>1.5932576420025276E-4</v>
      </c>
      <c r="H37" s="138" t="s">
        <v>442</v>
      </c>
      <c r="I37" s="138">
        <v>4.8916677549997378E-4</v>
      </c>
      <c r="J37" s="138">
        <v>4.8916677549997378E-4</v>
      </c>
      <c r="K37" s="138">
        <v>4.8916677549997378E-4</v>
      </c>
      <c r="L37" s="138">
        <v>1.2229169387499343E-5</v>
      </c>
      <c r="M37" s="138">
        <v>1.1740002611999367E-2</v>
      </c>
      <c r="N37" s="138">
        <v>3.6687508162498025E-6</v>
      </c>
      <c r="O37" s="138">
        <v>6.1145846937496709E-7</v>
      </c>
      <c r="P37" s="138">
        <v>2.4458338774998684E-4</v>
      </c>
      <c r="Q37" s="138">
        <v>2.9350006529998415E-4</v>
      </c>
      <c r="R37" s="138">
        <v>1.8588337468999E-6</v>
      </c>
      <c r="S37" s="138">
        <v>1.8588337468999003E-7</v>
      </c>
      <c r="T37" s="138">
        <v>1.2473752775249329E-6</v>
      </c>
      <c r="U37" s="138">
        <v>2.6904172652498549E-5</v>
      </c>
      <c r="V37" s="138">
        <v>3.6687508162498025E-6</v>
      </c>
      <c r="W37" s="138" t="s">
        <v>428</v>
      </c>
      <c r="X37" s="138" t="s">
        <v>442</v>
      </c>
      <c r="Y37" s="138" t="s">
        <v>442</v>
      </c>
      <c r="Z37" s="138" t="s">
        <v>442</v>
      </c>
      <c r="AA37" s="138" t="s">
        <v>442</v>
      </c>
      <c r="AB37" s="138" t="s">
        <v>442</v>
      </c>
      <c r="AC37" s="138" t="s">
        <v>442</v>
      </c>
      <c r="AD37" s="138" t="s">
        <v>442</v>
      </c>
      <c r="AE37" s="55"/>
      <c r="AF37" s="147" t="s">
        <v>430</v>
      </c>
      <c r="AG37" s="147" t="s">
        <v>428</v>
      </c>
      <c r="AH37" s="147">
        <v>2445.8338774998683</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2.4910102861404484</v>
      </c>
      <c r="F39" s="138">
        <v>0.44016320437687045</v>
      </c>
      <c r="G39" s="138">
        <v>4.6427069067071702</v>
      </c>
      <c r="H39" s="138" t="s">
        <v>430</v>
      </c>
      <c r="I39" s="138">
        <v>0.35374668617454974</v>
      </c>
      <c r="J39" s="138">
        <v>0.44384065506254294</v>
      </c>
      <c r="K39" s="138">
        <v>0.54956924610936042</v>
      </c>
      <c r="L39" s="138">
        <v>0.16068759867864982</v>
      </c>
      <c r="M39" s="138">
        <v>1.5314859831849028</v>
      </c>
      <c r="N39" s="138">
        <v>0.35440770069413846</v>
      </c>
      <c r="O39" s="138">
        <v>6.2046139857774062E-3</v>
      </c>
      <c r="P39" s="138">
        <v>7.5827052230344159E-3</v>
      </c>
      <c r="Q39" s="138">
        <v>2.0336296639811433E-2</v>
      </c>
      <c r="R39" s="138">
        <v>0.22477686985006684</v>
      </c>
      <c r="S39" s="138">
        <v>0.13260813988698089</v>
      </c>
      <c r="T39" s="138">
        <v>4.3995350365937034</v>
      </c>
      <c r="U39" s="138">
        <v>3.3618613107007545E-3</v>
      </c>
      <c r="V39" s="138">
        <v>0.26743982012731404</v>
      </c>
      <c r="W39" s="138">
        <v>0.22870165348886551</v>
      </c>
      <c r="X39" s="138">
        <v>6.063727178744447E-2</v>
      </c>
      <c r="Y39" s="138">
        <v>0.29029639999000689</v>
      </c>
      <c r="Z39" s="138">
        <v>4.358176579336602E-2</v>
      </c>
      <c r="AA39" s="138">
        <v>3.6941325291828364E-2</v>
      </c>
      <c r="AB39" s="138">
        <v>0.43145676286264578</v>
      </c>
      <c r="AC39" s="138">
        <v>4.1046752738626135E-3</v>
      </c>
      <c r="AD39" s="138">
        <v>0.10666250488937248</v>
      </c>
      <c r="AE39" s="55"/>
      <c r="AF39" s="147">
        <v>17874.434905518341</v>
      </c>
      <c r="AG39" s="147">
        <v>627.41358388800006</v>
      </c>
      <c r="AH39" s="147">
        <v>8386.9441976738017</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5.0882644764843015</v>
      </c>
      <c r="F41" s="138">
        <v>22.103925854470528</v>
      </c>
      <c r="G41" s="138">
        <v>18.626376950563415</v>
      </c>
      <c r="H41" s="138">
        <v>0.23026723550773853</v>
      </c>
      <c r="I41" s="138">
        <v>13.289921329005574</v>
      </c>
      <c r="J41" s="138">
        <v>13.31240802765725</v>
      </c>
      <c r="K41" s="138">
        <v>14.23110209803318</v>
      </c>
      <c r="L41" s="138">
        <v>1.2421390714008131</v>
      </c>
      <c r="M41" s="138">
        <v>183.24795400216894</v>
      </c>
      <c r="N41" s="138">
        <v>3.5969424795666982</v>
      </c>
      <c r="O41" s="138">
        <v>3.5155471761452527E-2</v>
      </c>
      <c r="P41" s="138">
        <v>0.12337739489101307</v>
      </c>
      <c r="Q41" s="138">
        <v>5.5568707292028154E-2</v>
      </c>
      <c r="R41" s="138">
        <v>0.38842637929438928</v>
      </c>
      <c r="S41" s="138">
        <v>0.72384599161168273</v>
      </c>
      <c r="T41" s="138">
        <v>0.35902537835931075</v>
      </c>
      <c r="U41" s="138">
        <v>4.2802349494539325</v>
      </c>
      <c r="V41" s="138">
        <v>7.7205582863220812</v>
      </c>
      <c r="W41" s="138">
        <v>21.200017608552219</v>
      </c>
      <c r="X41" s="138">
        <v>4.507030135011135</v>
      </c>
      <c r="Y41" s="138">
        <v>7.4188936762528099</v>
      </c>
      <c r="Z41" s="138">
        <v>3.8829841283429225</v>
      </c>
      <c r="AA41" s="138">
        <v>3.1515259325014284</v>
      </c>
      <c r="AB41" s="138">
        <v>18.960433872108297</v>
      </c>
      <c r="AC41" s="138">
        <v>2.7732157001898343E-2</v>
      </c>
      <c r="AD41" s="138">
        <v>6.0626190691710109</v>
      </c>
      <c r="AE41" s="55"/>
      <c r="AF41" s="147">
        <v>32018.135494373291</v>
      </c>
      <c r="AG41" s="147">
        <v>35662.068288676805</v>
      </c>
      <c r="AH41" s="147">
        <v>12676.707999999999</v>
      </c>
      <c r="AI41" s="147">
        <v>1124.3349325837455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0.100042078752</v>
      </c>
      <c r="F43" s="138">
        <v>1.00042078752E-2</v>
      </c>
      <c r="G43" s="138">
        <v>9.2298821856595201E-2</v>
      </c>
      <c r="H43" s="138" t="s">
        <v>442</v>
      </c>
      <c r="I43" s="138">
        <v>1.6506942994079999E-2</v>
      </c>
      <c r="J43" s="138">
        <v>0</v>
      </c>
      <c r="K43" s="138">
        <v>1.6506942994079999E-2</v>
      </c>
      <c r="L43" s="138">
        <v>2.1509046931680001E-2</v>
      </c>
      <c r="M43" s="138">
        <v>4.0016831500800001E-2</v>
      </c>
      <c r="N43" s="138">
        <v>1.6006732600319998E-2</v>
      </c>
      <c r="O43" s="138">
        <v>3.0012623625599996E-4</v>
      </c>
      <c r="P43" s="138">
        <v>1.00042078752E-4</v>
      </c>
      <c r="Q43" s="138">
        <v>1.0004207875199999E-3</v>
      </c>
      <c r="R43" s="138">
        <v>1.2805386080256E-2</v>
      </c>
      <c r="S43" s="138">
        <v>7.2030296701440007E-3</v>
      </c>
      <c r="T43" s="138">
        <v>0.26010940475519995</v>
      </c>
      <c r="U43" s="138">
        <v>1.00042078752E-4</v>
      </c>
      <c r="V43" s="138">
        <v>8.0033663001599989E-3</v>
      </c>
      <c r="W43" s="138">
        <v>6.00252472512E-3</v>
      </c>
      <c r="X43" s="138">
        <v>1.9007994962879997E-3</v>
      </c>
      <c r="Y43" s="138">
        <v>1.5006311812800001E-2</v>
      </c>
      <c r="Z43" s="138">
        <v>1.700715338784E-3</v>
      </c>
      <c r="AA43" s="138">
        <v>1.50063118128E-3</v>
      </c>
      <c r="AB43" s="138">
        <v>2.0108457829152E-2</v>
      </c>
      <c r="AC43" s="138">
        <v>2.2009257325439997E-4</v>
      </c>
      <c r="AD43" s="138">
        <v>1.3005470237760002E-7</v>
      </c>
      <c r="AE43" s="55"/>
      <c r="AF43" s="147">
        <v>1000.42078752</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8.4704474339099995</v>
      </c>
      <c r="F44" s="138">
        <v>1.22453734095</v>
      </c>
      <c r="G44" s="138">
        <v>0.83068939670935693</v>
      </c>
      <c r="H44" s="138">
        <v>1.54255563E-3</v>
      </c>
      <c r="I44" s="138">
        <v>0.73693475163</v>
      </c>
      <c r="J44" s="138">
        <v>0</v>
      </c>
      <c r="K44" s="138">
        <v>0.73693475163</v>
      </c>
      <c r="L44" s="138">
        <v>0.73693475163</v>
      </c>
      <c r="M44" s="138">
        <v>3.4479566975699996</v>
      </c>
      <c r="N44" s="138" t="s">
        <v>442</v>
      </c>
      <c r="O44" s="138">
        <v>2.0790000000000001E-3</v>
      </c>
      <c r="P44" s="138" t="s">
        <v>442</v>
      </c>
      <c r="Q44" s="138" t="s">
        <v>442</v>
      </c>
      <c r="R44" s="138">
        <v>1.0395000000000001E-2</v>
      </c>
      <c r="S44" s="138">
        <v>0.35342999999999997</v>
      </c>
      <c r="T44" s="138">
        <v>1.4553000000000002E-2</v>
      </c>
      <c r="U44" s="138">
        <v>2.0790000000000001E-3</v>
      </c>
      <c r="V44" s="138">
        <v>0.2079</v>
      </c>
      <c r="W44" s="138" t="s">
        <v>442</v>
      </c>
      <c r="X44" s="138">
        <v>6.2370000000000004E-3</v>
      </c>
      <c r="Y44" s="138">
        <v>1.0395000000000001E-2</v>
      </c>
      <c r="Z44" s="138" t="s">
        <v>442</v>
      </c>
      <c r="AA44" s="138" t="s">
        <v>442</v>
      </c>
      <c r="AB44" s="138">
        <v>1.6632000000000001E-2</v>
      </c>
      <c r="AC44" s="138" t="s">
        <v>429</v>
      </c>
      <c r="AD44" s="138" t="s">
        <v>429</v>
      </c>
      <c r="AE44" s="55"/>
      <c r="AF44" s="147">
        <v>9003.7870876800007</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3.0450710075097085</v>
      </c>
      <c r="F45" s="138">
        <v>7.3807122758199298E-2</v>
      </c>
      <c r="G45" s="138">
        <v>0.16851726592966954</v>
      </c>
      <c r="H45" s="138" t="s">
        <v>442</v>
      </c>
      <c r="I45" s="138">
        <v>4.5127783629298993E-2</v>
      </c>
      <c r="J45" s="138">
        <v>4.5127783629298993E-2</v>
      </c>
      <c r="K45" s="138">
        <v>4.5127783629298993E-2</v>
      </c>
      <c r="L45" s="138">
        <v>1.3989612925082689E-2</v>
      </c>
      <c r="M45" s="138">
        <v>0.16195391508084872</v>
      </c>
      <c r="N45" s="138">
        <v>5.4828148334662343E-3</v>
      </c>
      <c r="O45" s="138">
        <v>4.2175498718971034E-4</v>
      </c>
      <c r="P45" s="138">
        <v>1.2652649615691306E-3</v>
      </c>
      <c r="Q45" s="138">
        <v>1.6870199487588413E-3</v>
      </c>
      <c r="R45" s="138">
        <v>2.1087749359485516E-3</v>
      </c>
      <c r="S45" s="138">
        <v>3.7114438872694507E-2</v>
      </c>
      <c r="T45" s="138">
        <v>4.2175498718971027E-2</v>
      </c>
      <c r="U45" s="138">
        <v>4.2175498718971033E-3</v>
      </c>
      <c r="V45" s="138">
        <v>5.0610598462765229E-2</v>
      </c>
      <c r="W45" s="138">
        <v>5.4828148334662343E-3</v>
      </c>
      <c r="X45" s="138">
        <v>8.4350997437942073E-5</v>
      </c>
      <c r="Y45" s="138">
        <v>4.2175498718971034E-4</v>
      </c>
      <c r="Z45" s="138">
        <v>4.2175498718971034E-4</v>
      </c>
      <c r="AA45" s="138">
        <v>4.2175498718971036E-5</v>
      </c>
      <c r="AB45" s="138">
        <v>9.7003647053633371E-4</v>
      </c>
      <c r="AC45" s="138">
        <v>3.3740398975176827E-3</v>
      </c>
      <c r="AD45" s="138">
        <v>1.6026689513208992E-3</v>
      </c>
      <c r="AE45" s="55"/>
      <c r="AF45" s="147">
        <v>1826.5474304104653</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1.3462474630922152E-2</v>
      </c>
      <c r="J48" s="138">
        <v>0.13462474630922153</v>
      </c>
      <c r="K48" s="138">
        <v>0.33656186577305386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1.8709379392981778</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2.1232182444000003</v>
      </c>
      <c r="AL52" s="45" t="s">
        <v>132</v>
      </c>
    </row>
    <row r="53" spans="1:38" s="2" customFormat="1" ht="26.25" customHeight="1" thickBot="1" x14ac:dyDescent="0.25">
      <c r="A53" s="65" t="s">
        <v>119</v>
      </c>
      <c r="B53" s="69" t="s">
        <v>133</v>
      </c>
      <c r="C53" s="71" t="s">
        <v>134</v>
      </c>
      <c r="D53" s="68"/>
      <c r="E53" s="138" t="s">
        <v>428</v>
      </c>
      <c r="F53" s="138">
        <v>2.2432943948629225</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1.0989856782468677</v>
      </c>
      <c r="AL53" s="45" t="s">
        <v>135</v>
      </c>
    </row>
    <row r="54" spans="1:38" s="2" customFormat="1" ht="37.5" customHeight="1" thickBot="1" x14ac:dyDescent="0.25">
      <c r="A54" s="65" t="s">
        <v>119</v>
      </c>
      <c r="B54" s="69" t="s">
        <v>136</v>
      </c>
      <c r="C54" s="71" t="s">
        <v>137</v>
      </c>
      <c r="D54" s="68"/>
      <c r="E54" s="138" t="s">
        <v>428</v>
      </c>
      <c r="F54" s="138">
        <v>5.2027746353792176E-2</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100598.18868190367</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0.23293550331525012</v>
      </c>
      <c r="J57" s="138">
        <v>0.41928390596745024</v>
      </c>
      <c r="K57" s="138">
        <v>0.46587100663050024</v>
      </c>
      <c r="L57" s="138">
        <v>6.9880650994575046E-3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1791.8115639634625</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7.20405E-3</v>
      </c>
      <c r="J58" s="138">
        <v>4.8027E-2</v>
      </c>
      <c r="K58" s="138">
        <v>9.6054E-2</v>
      </c>
      <c r="L58" s="138">
        <v>3.3138630000000004E-5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240.13499999999999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0.32909376388075423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63.42293009845956</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0.17120214676470591</v>
      </c>
      <c r="J60" s="138">
        <v>1.3886214676470587</v>
      </c>
      <c r="K60" s="138">
        <v>4.3849037940000004</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66.178850352941183</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5.9494191667416957E-2</v>
      </c>
      <c r="J61" s="138">
        <v>0.59494191667416951</v>
      </c>
      <c r="K61" s="138">
        <v>1.9831133369596754</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7794481.4327301113</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2.1407310211764703E-8</v>
      </c>
      <c r="J62" s="138">
        <v>2.1407310211764704E-7</v>
      </c>
      <c r="K62" s="138">
        <v>4.2814620423529408E-7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35.678850352941176</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0.11993052000000001</v>
      </c>
      <c r="X63" s="138">
        <v>1.16046E-2</v>
      </c>
      <c r="Y63" s="138" t="s">
        <v>428</v>
      </c>
      <c r="Z63" s="138">
        <v>1.9299000000000002E-3</v>
      </c>
      <c r="AA63" s="138" t="s">
        <v>428</v>
      </c>
      <c r="AB63" s="138">
        <v>1.35345E-2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0.2235</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7.5840759999999995E-3</v>
      </c>
      <c r="J71" s="138">
        <v>6.0672607999999996E-2</v>
      </c>
      <c r="K71" s="138">
        <v>0.18960189999999999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6.1379999999999998E-5</v>
      </c>
      <c r="K72" s="138" t="s">
        <v>429</v>
      </c>
      <c r="L72" s="138" t="s">
        <v>429</v>
      </c>
      <c r="M72" s="138" t="s">
        <v>429</v>
      </c>
      <c r="N72" s="138">
        <v>1.8338222222222225</v>
      </c>
      <c r="O72" s="138">
        <v>0.22591249999999999</v>
      </c>
      <c r="P72" s="138">
        <v>3.4099999999999998E-2</v>
      </c>
      <c r="Q72" s="138">
        <v>0.13639999999999999</v>
      </c>
      <c r="R72" s="138">
        <v>1.4937694444444445</v>
      </c>
      <c r="S72" s="138">
        <v>2.3870000000000002E-2</v>
      </c>
      <c r="T72" s="138">
        <v>2.8179861111111113</v>
      </c>
      <c r="U72" s="138">
        <v>6.8200000000000005E-3</v>
      </c>
      <c r="V72" s="138">
        <v>29.02288888888889</v>
      </c>
      <c r="W72" s="138">
        <v>1.0353505750834009</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8.1986120999999983</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3626.1</v>
      </c>
      <c r="AL82" s="45" t="s">
        <v>219</v>
      </c>
    </row>
    <row r="83" spans="1:38" s="2" customFormat="1" ht="26.25" customHeight="1" thickBot="1" x14ac:dyDescent="0.25">
      <c r="A83" s="65" t="s">
        <v>53</v>
      </c>
      <c r="B83" s="76" t="s">
        <v>211</v>
      </c>
      <c r="C83" s="77" t="s">
        <v>212</v>
      </c>
      <c r="D83" s="67"/>
      <c r="E83" s="138" t="s">
        <v>442</v>
      </c>
      <c r="F83" s="138">
        <v>3.3599999999999998E-2</v>
      </c>
      <c r="G83" s="138" t="s">
        <v>442</v>
      </c>
      <c r="H83" s="138" t="s">
        <v>428</v>
      </c>
      <c r="I83" s="138">
        <v>0.21</v>
      </c>
      <c r="J83" s="138">
        <v>4.2</v>
      </c>
      <c r="K83" s="138">
        <v>31.5</v>
      </c>
      <c r="L83" s="138">
        <v>1.197E-2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2.1</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6.9247539765615125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2.154049295825335</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4.6827158604898589</v>
      </c>
      <c r="AL86" s="45" t="s">
        <v>219</v>
      </c>
    </row>
    <row r="87" spans="1:38" s="2" customFormat="1" ht="26.25" customHeight="1" thickBot="1" x14ac:dyDescent="0.25">
      <c r="A87" s="65" t="s">
        <v>208</v>
      </c>
      <c r="B87" s="71" t="s">
        <v>220</v>
      </c>
      <c r="C87" s="75" t="s">
        <v>221</v>
      </c>
      <c r="D87" s="67"/>
      <c r="E87" s="138" t="s">
        <v>428</v>
      </c>
      <c r="F87" s="138">
        <v>0.20101678436698187</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0.32119313951014083</v>
      </c>
      <c r="AL87" s="45" t="s">
        <v>219</v>
      </c>
    </row>
    <row r="88" spans="1:38" s="2" customFormat="1" ht="26.25" customHeight="1" thickBot="1" x14ac:dyDescent="0.25">
      <c r="A88" s="65" t="s">
        <v>208</v>
      </c>
      <c r="B88" s="71" t="s">
        <v>222</v>
      </c>
      <c r="C88" s="75" t="s">
        <v>223</v>
      </c>
      <c r="D88" s="67"/>
      <c r="E88" s="138" t="s">
        <v>442</v>
      </c>
      <c r="F88" s="138">
        <v>3.0243837200000003</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1.290946809455918</v>
      </c>
      <c r="G90" s="138" t="s">
        <v>428</v>
      </c>
      <c r="H90" s="138" t="s">
        <v>428</v>
      </c>
      <c r="I90" s="138">
        <v>6.0600000000000003E-3</v>
      </c>
      <c r="J90" s="138">
        <v>9.0900000000000009E-3</v>
      </c>
      <c r="K90" s="138">
        <v>1.111E-2</v>
      </c>
      <c r="L90" s="138" t="s">
        <v>428</v>
      </c>
      <c r="M90" s="138" t="s">
        <v>428</v>
      </c>
      <c r="N90" s="138">
        <v>1.4652203040860199E-4</v>
      </c>
      <c r="O90" s="138">
        <v>2.0124712610338099E-2</v>
      </c>
      <c r="P90" s="138" t="s">
        <v>430</v>
      </c>
      <c r="Q90" s="138" t="s">
        <v>430</v>
      </c>
      <c r="R90" s="138">
        <v>8.4735632043528852E-2</v>
      </c>
      <c r="S90" s="138">
        <v>3.4335584234304926</v>
      </c>
      <c r="T90" s="138">
        <v>0.14074058884729876</v>
      </c>
      <c r="U90" s="138">
        <v>2.0036446326959431E-2</v>
      </c>
      <c r="V90" s="138">
        <v>1.9868740388539952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10.1</v>
      </c>
      <c r="AL90" s="148" t="s">
        <v>439</v>
      </c>
    </row>
    <row r="91" spans="1:38" s="2" customFormat="1" ht="26.25" customHeight="1" thickBot="1" x14ac:dyDescent="0.25">
      <c r="A91" s="65" t="s">
        <v>208</v>
      </c>
      <c r="B91" s="69" t="s">
        <v>404</v>
      </c>
      <c r="C91" s="71" t="s">
        <v>228</v>
      </c>
      <c r="D91" s="67"/>
      <c r="E91" s="138">
        <v>1.3168467103292144E-2</v>
      </c>
      <c r="F91" s="138">
        <v>3.5375758439999995E-2</v>
      </c>
      <c r="G91" s="138">
        <v>1.4162990747027942E-4</v>
      </c>
      <c r="H91" s="138">
        <v>3.0332520150000004E-2</v>
      </c>
      <c r="I91" s="138">
        <v>0.19977995381920741</v>
      </c>
      <c r="J91" s="138">
        <v>0.20203008724981139</v>
      </c>
      <c r="K91" s="138">
        <v>0.20249483969452345</v>
      </c>
      <c r="L91" s="138">
        <v>7.8937642799999999E-2</v>
      </c>
      <c r="M91" s="138">
        <v>0.40306347494053396</v>
      </c>
      <c r="N91" s="138">
        <v>3.6767499157847376E-2</v>
      </c>
      <c r="O91" s="138">
        <v>3.9538229434124508E-2</v>
      </c>
      <c r="P91" s="138">
        <v>2.6731472602006377E-6</v>
      </c>
      <c r="Q91" s="138">
        <v>6.2373436071348228E-5</v>
      </c>
      <c r="R91" s="138">
        <v>7.3159819752859545E-4</v>
      </c>
      <c r="S91" s="138">
        <v>6.0291231637352338E-2</v>
      </c>
      <c r="T91" s="138">
        <v>2.1141330310631916E-2</v>
      </c>
      <c r="U91" s="138" t="s">
        <v>442</v>
      </c>
      <c r="V91" s="138">
        <v>3.192771399214326E-2</v>
      </c>
      <c r="W91" s="138">
        <v>7.3090410000000024E-4</v>
      </c>
      <c r="X91" s="138">
        <v>8.1130355100000016E-4</v>
      </c>
      <c r="Y91" s="138">
        <v>3.28906845E-4</v>
      </c>
      <c r="Z91" s="138">
        <v>3.28906845E-4</v>
      </c>
      <c r="AA91" s="138">
        <v>3.28906845E-4</v>
      </c>
      <c r="AB91" s="138">
        <v>1.7980240860000002E-3</v>
      </c>
      <c r="AC91" s="138" t="s">
        <v>442</v>
      </c>
      <c r="AD91" s="138" t="s">
        <v>442</v>
      </c>
      <c r="AE91" s="55"/>
      <c r="AF91" s="147" t="s">
        <v>428</v>
      </c>
      <c r="AG91" s="147" t="s">
        <v>428</v>
      </c>
      <c r="AH91" s="147" t="s">
        <v>428</v>
      </c>
      <c r="AI91" s="147" t="s">
        <v>428</v>
      </c>
      <c r="AJ91" s="147" t="s">
        <v>428</v>
      </c>
      <c r="AK91" s="147">
        <v>7309.0410000000002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9.9553483075904214</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7.9898025284930565</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5.1068444915461315E-2</v>
      </c>
      <c r="F99" s="138">
        <v>9.6724423264418302</v>
      </c>
      <c r="G99" s="138" t="s">
        <v>428</v>
      </c>
      <c r="H99" s="138">
        <v>13.071820053911567</v>
      </c>
      <c r="I99" s="138">
        <v>0.22015461297066943</v>
      </c>
      <c r="J99" s="138">
        <v>0.33797063599280547</v>
      </c>
      <c r="K99" s="138">
        <v>0.64782908278677664</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1241</v>
      </c>
      <c r="AL99" s="45" t="s">
        <v>245</v>
      </c>
    </row>
    <row r="100" spans="1:38" s="2" customFormat="1" ht="26.25" customHeight="1" thickBot="1" x14ac:dyDescent="0.25">
      <c r="A100" s="65" t="s">
        <v>243</v>
      </c>
      <c r="B100" s="65" t="s">
        <v>246</v>
      </c>
      <c r="C100" s="66" t="s">
        <v>408</v>
      </c>
      <c r="D100" s="79"/>
      <c r="E100" s="138">
        <v>0.74609466728851259</v>
      </c>
      <c r="F100" s="138">
        <v>30.47312509304502</v>
      </c>
      <c r="G100" s="138" t="s">
        <v>428</v>
      </c>
      <c r="H100" s="138">
        <v>36.619765098693492</v>
      </c>
      <c r="I100" s="138">
        <v>0.41931325439775258</v>
      </c>
      <c r="J100" s="138">
        <v>0.63741722714574545</v>
      </c>
      <c r="K100" s="138">
        <v>1.0285603407573822</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6041.2999999999993</v>
      </c>
      <c r="AL100" s="45" t="s">
        <v>245</v>
      </c>
    </row>
    <row r="101" spans="1:38" s="2" customFormat="1" ht="26.25" customHeight="1" thickBot="1" x14ac:dyDescent="0.25">
      <c r="A101" s="65" t="s">
        <v>243</v>
      </c>
      <c r="B101" s="65" t="s">
        <v>247</v>
      </c>
      <c r="C101" s="66" t="s">
        <v>248</v>
      </c>
      <c r="D101" s="79"/>
      <c r="E101" s="138">
        <v>7.4209499285920924E-2</v>
      </c>
      <c r="F101" s="138">
        <v>0.3219757396029308</v>
      </c>
      <c r="G101" s="138" t="s">
        <v>428</v>
      </c>
      <c r="H101" s="138">
        <v>1.4819743078443188</v>
      </c>
      <c r="I101" s="138">
        <v>1.2739619563648769E-2</v>
      </c>
      <c r="J101" s="138">
        <v>4.1965805621431228E-2</v>
      </c>
      <c r="K101" s="138">
        <v>0.10491451405357809</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8329.0380000000005</v>
      </c>
      <c r="AL101" s="45" t="s">
        <v>245</v>
      </c>
    </row>
    <row r="102" spans="1:38" s="2" customFormat="1" ht="26.25" customHeight="1" thickBot="1" x14ac:dyDescent="0.25">
      <c r="A102" s="65" t="s">
        <v>243</v>
      </c>
      <c r="B102" s="65" t="s">
        <v>249</v>
      </c>
      <c r="C102" s="66" t="s">
        <v>386</v>
      </c>
      <c r="D102" s="79"/>
      <c r="E102" s="138">
        <v>2.5018736328428575E-3</v>
      </c>
      <c r="F102" s="138">
        <v>1.2340035962362128</v>
      </c>
      <c r="G102" s="138" t="s">
        <v>428</v>
      </c>
      <c r="H102" s="138">
        <v>4.9804593541897235</v>
      </c>
      <c r="I102" s="138">
        <v>8.6466000000000008E-3</v>
      </c>
      <c r="J102" s="138">
        <v>0.19442250000000008</v>
      </c>
      <c r="K102" s="138">
        <v>1.3207610000000001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1642.8000000000002</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1.7751265109755261E-3</v>
      </c>
      <c r="F104" s="138">
        <v>2.3668026319862523E-3</v>
      </c>
      <c r="G104" s="138" t="s">
        <v>428</v>
      </c>
      <c r="H104" s="138">
        <v>2.429293911161929E-2</v>
      </c>
      <c r="I104" s="138">
        <v>2.7438843945205482E-5</v>
      </c>
      <c r="J104" s="138">
        <v>9.0386780054794519E-5</v>
      </c>
      <c r="K104" s="138">
        <v>2.2596695013698634E-4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14.9</v>
      </c>
      <c r="AL104" s="45" t="s">
        <v>245</v>
      </c>
    </row>
    <row r="105" spans="1:38" s="2" customFormat="1" ht="26.25" customHeight="1" thickBot="1" x14ac:dyDescent="0.25">
      <c r="A105" s="65" t="s">
        <v>243</v>
      </c>
      <c r="B105" s="65" t="s">
        <v>254</v>
      </c>
      <c r="C105" s="66" t="s">
        <v>255</v>
      </c>
      <c r="D105" s="79"/>
      <c r="E105" s="138">
        <v>2.5483452305700826E-2</v>
      </c>
      <c r="F105" s="138">
        <v>0.12885679329720034</v>
      </c>
      <c r="G105" s="138" t="s">
        <v>428</v>
      </c>
      <c r="H105" s="138">
        <v>0.59704483099663108</v>
      </c>
      <c r="I105" s="138">
        <v>4.8259726027397266E-3</v>
      </c>
      <c r="J105" s="138">
        <v>7.583671232876712E-3</v>
      </c>
      <c r="K105" s="138">
        <v>1.6546191780821919E-2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69.900000000000006</v>
      </c>
      <c r="AL105" s="45" t="s">
        <v>245</v>
      </c>
    </row>
    <row r="106" spans="1:38" s="2" customFormat="1" ht="26.25" customHeight="1" thickBot="1" x14ac:dyDescent="0.25">
      <c r="A106" s="65" t="s">
        <v>243</v>
      </c>
      <c r="B106" s="65" t="s">
        <v>256</v>
      </c>
      <c r="C106" s="66" t="s">
        <v>257</v>
      </c>
      <c r="D106" s="79"/>
      <c r="E106" s="138">
        <v>1.8891361443945202E-3</v>
      </c>
      <c r="F106" s="138">
        <v>7.6397797295293607E-3</v>
      </c>
      <c r="G106" s="138" t="s">
        <v>428</v>
      </c>
      <c r="H106" s="138">
        <v>4.4260053799984343E-2</v>
      </c>
      <c r="I106" s="138">
        <v>3.7479452054794521E-4</v>
      </c>
      <c r="J106" s="138">
        <v>5.9967123287671235E-4</v>
      </c>
      <c r="K106" s="138">
        <v>1.2743013698630137E-3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7.6</v>
      </c>
      <c r="AL106" s="45" t="s">
        <v>245</v>
      </c>
    </row>
    <row r="107" spans="1:38" s="2" customFormat="1" ht="26.25" customHeight="1" thickBot="1" x14ac:dyDescent="0.25">
      <c r="A107" s="65" t="s">
        <v>243</v>
      </c>
      <c r="B107" s="65" t="s">
        <v>258</v>
      </c>
      <c r="C107" s="66" t="s">
        <v>379</v>
      </c>
      <c r="D107" s="79"/>
      <c r="E107" s="138">
        <v>2.4464548838304005E-2</v>
      </c>
      <c r="F107" s="138">
        <v>0.280665</v>
      </c>
      <c r="G107" s="138" t="s">
        <v>428</v>
      </c>
      <c r="H107" s="138">
        <v>0.29836112822366406</v>
      </c>
      <c r="I107" s="138">
        <v>5.1029999999999999E-3</v>
      </c>
      <c r="J107" s="138">
        <v>6.8039999999999989E-2</v>
      </c>
      <c r="K107" s="138">
        <v>0.32318999999999998</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1701</v>
      </c>
      <c r="AL107" s="45" t="s">
        <v>245</v>
      </c>
    </row>
    <row r="108" spans="1:38" s="2" customFormat="1" ht="26.25" customHeight="1" thickBot="1" x14ac:dyDescent="0.25">
      <c r="A108" s="65" t="s">
        <v>243</v>
      </c>
      <c r="B108" s="65" t="s">
        <v>259</v>
      </c>
      <c r="C108" s="66" t="s">
        <v>380</v>
      </c>
      <c r="D108" s="79"/>
      <c r="E108" s="138">
        <v>7.5576596262201812E-2</v>
      </c>
      <c r="F108" s="138">
        <v>1.2668273345454546</v>
      </c>
      <c r="G108" s="138" t="s">
        <v>428</v>
      </c>
      <c r="H108" s="138">
        <v>1.5803702669137909</v>
      </c>
      <c r="I108" s="138">
        <v>2.3459765454545454E-2</v>
      </c>
      <c r="J108" s="138">
        <v>0.23459765454545453</v>
      </c>
      <c r="K108" s="138">
        <v>0.46919530909090906</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11729.882727272727</v>
      </c>
      <c r="AL108" s="45" t="s">
        <v>245</v>
      </c>
    </row>
    <row r="109" spans="1:38" s="2" customFormat="1" ht="26.25" customHeight="1" thickBot="1" x14ac:dyDescent="0.25">
      <c r="A109" s="65" t="s">
        <v>243</v>
      </c>
      <c r="B109" s="65" t="s">
        <v>260</v>
      </c>
      <c r="C109" s="66" t="s">
        <v>381</v>
      </c>
      <c r="D109" s="79"/>
      <c r="E109" s="138">
        <v>3.6390747494400008E-2</v>
      </c>
      <c r="F109" s="138">
        <v>0.77493883799999996</v>
      </c>
      <c r="G109" s="138" t="s">
        <v>428</v>
      </c>
      <c r="H109" s="138">
        <v>1.0469338125312004</v>
      </c>
      <c r="I109" s="138">
        <v>3.1694840000000002E-2</v>
      </c>
      <c r="J109" s="138">
        <v>0.17432161999999998</v>
      </c>
      <c r="K109" s="138">
        <v>0.17432161999999998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1584.742</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1.1050822810438832E-2</v>
      </c>
      <c r="F111" s="138">
        <v>0.27465079999999997</v>
      </c>
      <c r="G111" s="138" t="s">
        <v>428</v>
      </c>
      <c r="H111" s="138">
        <v>0.19539864625828404</v>
      </c>
      <c r="I111" s="138">
        <v>5.9275999999999979E-4</v>
      </c>
      <c r="J111" s="138">
        <v>1.1431799999999999E-3</v>
      </c>
      <c r="K111" s="138">
        <v>2.5403999999999995E-3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156.93333333333334</v>
      </c>
      <c r="AL111" s="45" t="s">
        <v>245</v>
      </c>
    </row>
    <row r="112" spans="1:38" s="2" customFormat="1" ht="26.25" customHeight="1" thickBot="1" x14ac:dyDescent="0.25">
      <c r="A112" s="65" t="s">
        <v>263</v>
      </c>
      <c r="B112" s="65" t="s">
        <v>264</v>
      </c>
      <c r="C112" s="66" t="s">
        <v>265</v>
      </c>
      <c r="D112" s="67"/>
      <c r="E112" s="138">
        <v>16.04104626524073</v>
      </c>
      <c r="F112" s="138" t="s">
        <v>428</v>
      </c>
      <c r="G112" s="138" t="s">
        <v>428</v>
      </c>
      <c r="H112" s="138">
        <v>19.506484796543809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416918000</v>
      </c>
      <c r="AL112" s="45" t="s">
        <v>418</v>
      </c>
    </row>
    <row r="113" spans="1:38" s="2" customFormat="1" ht="26.25" customHeight="1" thickBot="1" x14ac:dyDescent="0.25">
      <c r="A113" s="65" t="s">
        <v>263</v>
      </c>
      <c r="B113" s="80" t="s">
        <v>266</v>
      </c>
      <c r="C113" s="81" t="s">
        <v>267</v>
      </c>
      <c r="D113" s="67"/>
      <c r="E113" s="138">
        <v>6.8882723084683457</v>
      </c>
      <c r="F113" s="138" t="s">
        <v>429</v>
      </c>
      <c r="G113" s="138" t="s">
        <v>428</v>
      </c>
      <c r="H113" s="138">
        <v>41.039619510814738</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179031.00999870512</v>
      </c>
      <c r="AL113" s="148" t="s">
        <v>435</v>
      </c>
    </row>
    <row r="114" spans="1:38" s="2" customFormat="1" ht="26.25" customHeight="1" thickBot="1" x14ac:dyDescent="0.25">
      <c r="A114" s="65" t="s">
        <v>263</v>
      </c>
      <c r="B114" s="80" t="s">
        <v>268</v>
      </c>
      <c r="C114" s="81" t="s">
        <v>387</v>
      </c>
      <c r="D114" s="67"/>
      <c r="E114" s="138">
        <v>6.5012334634430534E-3</v>
      </c>
      <c r="F114" s="138" t="s">
        <v>442</v>
      </c>
      <c r="G114" s="138" t="s">
        <v>428</v>
      </c>
      <c r="H114" s="138">
        <v>2.1966308E-2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168971.6</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11.97372144923615</v>
      </c>
      <c r="F116" s="138" t="s">
        <v>429</v>
      </c>
      <c r="G116" s="138" t="s">
        <v>428</v>
      </c>
      <c r="H116" s="138">
        <v>13.050354334544595</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311205.38627146219</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4.8013800000000002E-2</v>
      </c>
      <c r="J119" s="138">
        <v>1.1856340000000001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1896.019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8.5675999999999999E-3</v>
      </c>
      <c r="J120" s="138">
        <v>5.3547499999999998E-2</v>
      </c>
      <c r="K120" s="138">
        <v>0.21418999999999999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2141.9</v>
      </c>
      <c r="AL120" s="148" t="s">
        <v>434</v>
      </c>
    </row>
    <row r="121" spans="1:38" s="2" customFormat="1" ht="26.25" customHeight="1" thickBot="1" x14ac:dyDescent="0.25">
      <c r="A121" s="65" t="s">
        <v>263</v>
      </c>
      <c r="B121" s="65" t="s">
        <v>279</v>
      </c>
      <c r="C121" s="71" t="s">
        <v>280</v>
      </c>
      <c r="D121" s="68"/>
      <c r="E121" s="138" t="s">
        <v>442</v>
      </c>
      <c r="F121" s="138">
        <v>4.5084565934228209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7.3736395024781043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0.59344644058365381</v>
      </c>
      <c r="G125" s="138" t="s">
        <v>428</v>
      </c>
      <c r="H125" s="138" t="s">
        <v>428</v>
      </c>
      <c r="I125" s="138">
        <v>7.6726179050271731E-5</v>
      </c>
      <c r="J125" s="138">
        <v>5.0918282460634876E-4</v>
      </c>
      <c r="K125" s="138">
        <v>1.0764915424326003E-3</v>
      </c>
      <c r="L125" s="138" t="s">
        <v>442</v>
      </c>
      <c r="M125" s="138" t="s">
        <v>428</v>
      </c>
      <c r="N125" s="138" t="s">
        <v>428</v>
      </c>
      <c r="O125" s="138" t="s">
        <v>428</v>
      </c>
      <c r="P125" s="138">
        <v>1.9003211403338681E-2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2266.8420621294463</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0.5615136611699526</v>
      </c>
      <c r="R129" s="138">
        <v>0.54237763993095434</v>
      </c>
      <c r="S129" s="138">
        <v>0.29924283582397476</v>
      </c>
      <c r="T129" s="138">
        <v>3.7917599999999999E-3</v>
      </c>
      <c r="U129" s="138" t="s">
        <v>430</v>
      </c>
      <c r="V129" s="138" t="s">
        <v>442</v>
      </c>
      <c r="W129" s="138">
        <v>2.1015164399999998E-2</v>
      </c>
      <c r="X129" s="138">
        <v>1.0676466981203002E-5</v>
      </c>
      <c r="Y129" s="138">
        <v>4.6264690251879677E-5</v>
      </c>
      <c r="Z129" s="138">
        <v>4.6264690251879677E-5</v>
      </c>
      <c r="AA129" s="138" t="s">
        <v>442</v>
      </c>
      <c r="AB129" s="138">
        <v>1.0320584748496236E-4</v>
      </c>
      <c r="AC129" s="138">
        <v>3.5588223270676671E-2</v>
      </c>
      <c r="AD129" s="138">
        <v>7.0851744000000008E-2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9.5499348109517589E-6</v>
      </c>
      <c r="Y131" s="138">
        <v>4.2974706649282925E-5</v>
      </c>
      <c r="Z131" s="138">
        <v>4.2974706649282925E-5</v>
      </c>
      <c r="AA131" s="138" t="s">
        <v>442</v>
      </c>
      <c r="AB131" s="138">
        <v>9.5499348109517613E-5</v>
      </c>
      <c r="AC131" s="138">
        <v>6.821382007822686E-3</v>
      </c>
      <c r="AD131" s="138">
        <v>1.0463999999999999E-2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1.1232631027125002</v>
      </c>
      <c r="X135" s="138">
        <v>3.3510682564256251E-4</v>
      </c>
      <c r="Y135" s="138">
        <v>1.5164051886618752E-3</v>
      </c>
      <c r="Z135" s="138">
        <v>1.5164051886618752E-3</v>
      </c>
      <c r="AA135" s="138" t="s">
        <v>442</v>
      </c>
      <c r="AB135" s="138">
        <v>3.3679172029663128E-3</v>
      </c>
      <c r="AC135" s="138" t="s">
        <v>442</v>
      </c>
      <c r="AD135" s="138">
        <v>1.9095472746112503</v>
      </c>
      <c r="AE135" s="55"/>
      <c r="AF135" s="147" t="s">
        <v>428</v>
      </c>
      <c r="AG135" s="147" t="s">
        <v>428</v>
      </c>
      <c r="AH135" s="147" t="s">
        <v>428</v>
      </c>
      <c r="AI135" s="147" t="s">
        <v>428</v>
      </c>
      <c r="AJ135" s="147" t="s">
        <v>428</v>
      </c>
      <c r="AK135" s="147">
        <v>3.7442103423750006</v>
      </c>
      <c r="AL135" s="148" t="s">
        <v>432</v>
      </c>
    </row>
    <row r="136" spans="1:38" s="2" customFormat="1" ht="26.25" customHeight="1" thickBot="1" x14ac:dyDescent="0.25">
      <c r="A136" s="65" t="s">
        <v>288</v>
      </c>
      <c r="B136" s="65" t="s">
        <v>313</v>
      </c>
      <c r="C136" s="66" t="s">
        <v>314</v>
      </c>
      <c r="D136" s="67"/>
      <c r="E136" s="138" t="s">
        <v>428</v>
      </c>
      <c r="F136" s="138">
        <v>3.8568961619999996E-3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6.8396415170339253</v>
      </c>
      <c r="X139" s="138">
        <v>1.3669660507399969E-2</v>
      </c>
      <c r="Y139" s="138">
        <v>2.1301122953169733E-2</v>
      </c>
      <c r="Z139" s="138">
        <v>1.2041884824122152E-2</v>
      </c>
      <c r="AA139" s="138">
        <v>8.4885966413628924E-4</v>
      </c>
      <c r="AB139" s="138">
        <v>4.7861527948828135E-2</v>
      </c>
      <c r="AC139" s="138" t="s">
        <v>442</v>
      </c>
      <c r="AD139" s="138">
        <v>16.002876544204941</v>
      </c>
      <c r="AE139" s="55"/>
      <c r="AF139" s="147" t="s">
        <v>428</v>
      </c>
      <c r="AG139" s="147" t="s">
        <v>428</v>
      </c>
      <c r="AH139" s="147" t="s">
        <v>428</v>
      </c>
      <c r="AI139" s="147" t="s">
        <v>428</v>
      </c>
      <c r="AJ139" s="147" t="s">
        <v>428</v>
      </c>
      <c r="AK139" s="147">
        <v>12.850115254357075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176.2837272368694</v>
      </c>
      <c r="F141" s="19">
        <f t="shared" ref="F141:AD141" si="0">SUM(F14:F140)</f>
        <v>145.34744435286711</v>
      </c>
      <c r="G141" s="19">
        <f t="shared" si="0"/>
        <v>150.7135271727463</v>
      </c>
      <c r="H141" s="19">
        <f t="shared" si="0"/>
        <v>134.60648443145882</v>
      </c>
      <c r="I141" s="19">
        <f t="shared" si="0"/>
        <v>22.098000583981822</v>
      </c>
      <c r="J141" s="19">
        <f t="shared" si="0"/>
        <v>31.013237874528478</v>
      </c>
      <c r="K141" s="19">
        <f t="shared" si="0"/>
        <v>67.426956097979712</v>
      </c>
      <c r="L141" s="19">
        <f t="shared" si="0"/>
        <v>4.1333117399477155</v>
      </c>
      <c r="M141" s="19">
        <f t="shared" si="0"/>
        <v>430.04937760316244</v>
      </c>
      <c r="N141" s="19">
        <f t="shared" si="0"/>
        <v>84.133625507717554</v>
      </c>
      <c r="O141" s="19">
        <f t="shared" si="0"/>
        <v>0.58971675420042879</v>
      </c>
      <c r="P141" s="19">
        <f t="shared" si="0"/>
        <v>0.66912727994291332</v>
      </c>
      <c r="Q141" s="19">
        <f t="shared" si="0"/>
        <v>1.9076366441769006</v>
      </c>
      <c r="R141" s="19">
        <f>SUM(R14:R140)</f>
        <v>5.5314680186287415</v>
      </c>
      <c r="S141" s="19">
        <f t="shared" si="0"/>
        <v>30.010847688133225</v>
      </c>
      <c r="T141" s="19">
        <f t="shared" si="0"/>
        <v>25.244950538537118</v>
      </c>
      <c r="U141" s="19">
        <f t="shared" si="0"/>
        <v>7.0526295894996842</v>
      </c>
      <c r="V141" s="19">
        <f t="shared" si="0"/>
        <v>55.26418936273059</v>
      </c>
      <c r="W141" s="19">
        <f t="shared" si="0"/>
        <v>34.904456274275326</v>
      </c>
      <c r="X141" s="19">
        <f t="shared" si="0"/>
        <v>4.7947063413980375</v>
      </c>
      <c r="Y141" s="19">
        <f t="shared" si="0"/>
        <v>8.4351512003250519</v>
      </c>
      <c r="Z141" s="19">
        <f t="shared" si="0"/>
        <v>4.0974965472349485</v>
      </c>
      <c r="AA141" s="19">
        <f t="shared" si="0"/>
        <v>3.3180907407460007</v>
      </c>
      <c r="AB141" s="19">
        <f t="shared" si="0"/>
        <v>20.645444829704036</v>
      </c>
      <c r="AC141" s="19">
        <f t="shared" si="0"/>
        <v>48.025466130182672</v>
      </c>
      <c r="AD141" s="19">
        <f t="shared" si="0"/>
        <v>32.711706610263349</v>
      </c>
      <c r="AE141" s="56"/>
      <c r="AF141" s="145">
        <f>SUM(AF14:AF140)</f>
        <v>228747.31897492037</v>
      </c>
      <c r="AG141" s="145">
        <f t="shared" ref="AG141:AI141" si="1">SUM(AG14:AG140)</f>
        <v>128068.35630234351</v>
      </c>
      <c r="AH141" s="145">
        <f t="shared" si="1"/>
        <v>94817.163877499872</v>
      </c>
      <c r="AI141" s="145">
        <f t="shared" si="1"/>
        <v>3958.3349325837453</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35.15240681547251</v>
      </c>
      <c r="F143" s="139">
        <v>23.427401038835995</v>
      </c>
      <c r="G143" s="139">
        <v>2.9146769910085983</v>
      </c>
      <c r="H143" s="139">
        <v>0.58511623034438465</v>
      </c>
      <c r="I143" s="139">
        <v>0.62844335142543029</v>
      </c>
      <c r="J143" s="139">
        <v>0.62844335142543073</v>
      </c>
      <c r="K143" s="139">
        <v>0.62844335142543017</v>
      </c>
      <c r="L143" s="139">
        <v>0.29364625052005722</v>
      </c>
      <c r="M143" s="139">
        <v>199.69129973131683</v>
      </c>
      <c r="N143" s="139">
        <v>70.349521598796017</v>
      </c>
      <c r="O143" s="139">
        <v>2.2670667625923098E-4</v>
      </c>
      <c r="P143" s="139">
        <v>1.0439963835505372E-2</v>
      </c>
      <c r="Q143" s="139">
        <v>3.4468580173467703E-4</v>
      </c>
      <c r="R143" s="139">
        <v>8.422603396960859E-3</v>
      </c>
      <c r="S143" s="139">
        <v>5.9474193001197015E-3</v>
      </c>
      <c r="T143" s="139">
        <v>2.5377399667936965E-3</v>
      </c>
      <c r="U143" s="139">
        <v>2.3595825095089218E-4</v>
      </c>
      <c r="V143" s="139">
        <v>3.9210658647647043E-2</v>
      </c>
      <c r="W143" s="139">
        <v>0.74476680000000006</v>
      </c>
      <c r="X143" s="139">
        <v>1.48786381236E-2</v>
      </c>
      <c r="Y143" s="139">
        <v>2.0829182796200003E-2</v>
      </c>
      <c r="Z143" s="139">
        <v>1.1431814908E-2</v>
      </c>
      <c r="AA143" s="139">
        <v>2.16591535003E-2</v>
      </c>
      <c r="AB143" s="139">
        <v>6.8798789328100005E-2</v>
      </c>
      <c r="AC143" s="139">
        <v>7.4476749999999997E-4</v>
      </c>
      <c r="AD143" s="139">
        <v>1.526791E-4</v>
      </c>
      <c r="AE143" s="58"/>
      <c r="AF143" s="144">
        <v>56933.36103755224</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4.1639551889983633</v>
      </c>
      <c r="F144" s="139">
        <v>0.67378638233142552</v>
      </c>
      <c r="G144" s="139">
        <v>1.0404397191681338</v>
      </c>
      <c r="H144" s="139">
        <v>8.0706641462916871E-3</v>
      </c>
      <c r="I144" s="139">
        <v>0.95535486859921981</v>
      </c>
      <c r="J144" s="139">
        <v>0.95535486859921981</v>
      </c>
      <c r="K144" s="139">
        <v>0.95535486859921981</v>
      </c>
      <c r="L144" s="139">
        <v>0.46381591106213077</v>
      </c>
      <c r="M144" s="139">
        <v>5.5990520649854334</v>
      </c>
      <c r="N144" s="139">
        <v>0.96749439412101745</v>
      </c>
      <c r="O144" s="139">
        <v>1.5621924730594631E-5</v>
      </c>
      <c r="P144" s="139">
        <v>1.4690362899435338E-3</v>
      </c>
      <c r="Q144" s="139">
        <v>2.9748747609193276E-5</v>
      </c>
      <c r="R144" s="139">
        <v>2.2415839911982026E-3</v>
      </c>
      <c r="S144" s="139">
        <v>1.5072957803725243E-3</v>
      </c>
      <c r="T144" s="139">
        <v>8.4914226702318072E-5</v>
      </c>
      <c r="U144" s="139">
        <v>2.8253645757197314E-5</v>
      </c>
      <c r="V144" s="139">
        <v>5.0408031807356347E-3</v>
      </c>
      <c r="W144" s="139">
        <v>8.5245299999999996E-2</v>
      </c>
      <c r="X144" s="139">
        <v>6.5094849240999999E-3</v>
      </c>
      <c r="Y144" s="139">
        <v>7.3409920926999998E-3</v>
      </c>
      <c r="Z144" s="139">
        <v>5.7060842282999997E-3</v>
      </c>
      <c r="AA144" s="139">
        <v>6.1447801661000008E-3</v>
      </c>
      <c r="AB144" s="139">
        <v>2.57013414112E-2</v>
      </c>
      <c r="AC144" s="139">
        <v>8.5245200000000002E-5</v>
      </c>
      <c r="AD144" s="139">
        <v>2.2317600000000001E-5</v>
      </c>
      <c r="AE144" s="58"/>
      <c r="AF144" s="144">
        <v>11610.597117792813</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22.794743838062015</v>
      </c>
      <c r="F145" s="139">
        <v>1.2536233643638286</v>
      </c>
      <c r="G145" s="139">
        <v>2.2747475621146105</v>
      </c>
      <c r="H145" s="139">
        <v>7.4507062200559184E-3</v>
      </c>
      <c r="I145" s="139">
        <v>0.81653279315384308</v>
      </c>
      <c r="J145" s="139">
        <v>0.81653279315384364</v>
      </c>
      <c r="K145" s="139">
        <v>0.81653279315384331</v>
      </c>
      <c r="L145" s="139">
        <v>0.43533603878755411</v>
      </c>
      <c r="M145" s="139">
        <v>4.8326717492733717</v>
      </c>
      <c r="N145" s="139">
        <v>0.21372096342430533</v>
      </c>
      <c r="O145" s="139">
        <v>2.9011626091992924E-5</v>
      </c>
      <c r="P145" s="139">
        <v>3.0339979682112287E-3</v>
      </c>
      <c r="Q145" s="139">
        <v>5.7693377003665677E-5</v>
      </c>
      <c r="R145" s="139">
        <v>4.8406010106901119E-3</v>
      </c>
      <c r="S145" s="139">
        <v>3.2469582164886025E-3</v>
      </c>
      <c r="T145" s="139">
        <v>1.2099463207277421E-4</v>
      </c>
      <c r="U145" s="139">
        <v>5.7363501823345512E-5</v>
      </c>
      <c r="V145" s="139">
        <v>1.0315534072792586E-2</v>
      </c>
      <c r="W145" s="139">
        <v>0.16230830000000002</v>
      </c>
      <c r="X145" s="139">
        <v>2.3186907586000001E-3</v>
      </c>
      <c r="Y145" s="139">
        <v>1.40409607048E-2</v>
      </c>
      <c r="Z145" s="139">
        <v>1.5689807466599998E-2</v>
      </c>
      <c r="AA145" s="139">
        <v>3.6068522913E-3</v>
      </c>
      <c r="AB145" s="139">
        <v>3.5656311221299995E-2</v>
      </c>
      <c r="AC145" s="139">
        <v>6.5476799999999996E-5</v>
      </c>
      <c r="AD145" s="139">
        <v>2.9302099999999999E-5</v>
      </c>
      <c r="AE145" s="58"/>
      <c r="AF145" s="144">
        <v>24704.601693580156</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2.3896536600133786E-2</v>
      </c>
      <c r="F146" s="139">
        <v>0.16897766793880364</v>
      </c>
      <c r="G146" s="139">
        <v>4.9535411148245133E-3</v>
      </c>
      <c r="H146" s="139">
        <v>1.4015482040879388E-4</v>
      </c>
      <c r="I146" s="139">
        <v>3.395536959398932E-3</v>
      </c>
      <c r="J146" s="139">
        <v>3.3955369593989325E-3</v>
      </c>
      <c r="K146" s="139">
        <v>3.3955369593989316E-3</v>
      </c>
      <c r="L146" s="139">
        <v>4.3580080094401415E-4</v>
      </c>
      <c r="M146" s="139">
        <v>1.3994283714980438</v>
      </c>
      <c r="N146" s="139">
        <v>0.16025353152348148</v>
      </c>
      <c r="O146" s="139">
        <v>4.4100802896515984E-5</v>
      </c>
      <c r="P146" s="139">
        <v>2.1547903849486631E-5</v>
      </c>
      <c r="Q146" s="139">
        <v>7.4303116722367663E-7</v>
      </c>
      <c r="R146" s="139">
        <v>1.9920554413289102E-4</v>
      </c>
      <c r="S146" s="139">
        <v>7.4508470365338142E-3</v>
      </c>
      <c r="T146" s="139">
        <v>3.1064783582474979E-4</v>
      </c>
      <c r="U146" s="139">
        <v>4.3909550928160571E-5</v>
      </c>
      <c r="V146" s="139">
        <v>4.3868152360748893E-3</v>
      </c>
      <c r="W146" s="139">
        <v>2.0536E-3</v>
      </c>
      <c r="X146" s="139">
        <v>3.1290631600000003E-5</v>
      </c>
      <c r="Y146" s="139">
        <v>5.7366158000000005E-5</v>
      </c>
      <c r="Z146" s="139">
        <v>1.95566447E-5</v>
      </c>
      <c r="AA146" s="139">
        <v>6.7144480300000001E-5</v>
      </c>
      <c r="AB146" s="139">
        <v>1.7535791460000002E-4</v>
      </c>
      <c r="AC146" s="139">
        <v>2.0534999999999999E-6</v>
      </c>
      <c r="AD146" s="139">
        <v>2.0534999999999999E-6</v>
      </c>
      <c r="AE146" s="58"/>
      <c r="AF146" s="144">
        <v>111.13762643207893</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5.1777583511051457</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0.36558361493918184</v>
      </c>
      <c r="J148" s="139">
        <v>0.71850231816729415</v>
      </c>
      <c r="K148" s="139">
        <v>0.90358582895218431</v>
      </c>
      <c r="L148" s="139">
        <v>7.9356739305972854E-2</v>
      </c>
      <c r="M148" s="139" t="s">
        <v>428</v>
      </c>
      <c r="N148" s="139">
        <v>2.8952533148774755</v>
      </c>
      <c r="O148" s="139">
        <v>1.2461088996309235E-2</v>
      </c>
      <c r="P148" s="139" t="s">
        <v>428</v>
      </c>
      <c r="Q148" s="139">
        <v>3.2995592688713438E-2</v>
      </c>
      <c r="R148" s="139">
        <v>1.0829516514779391</v>
      </c>
      <c r="S148" s="139">
        <v>23.796587380831912</v>
      </c>
      <c r="T148" s="139">
        <v>0.16489571328168806</v>
      </c>
      <c r="U148" s="139">
        <v>1.8071716579043693E-2</v>
      </c>
      <c r="V148" s="139">
        <v>7.2936457877689884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0.16351081347870627</v>
      </c>
      <c r="J149" s="139">
        <v>0.30279780273834495</v>
      </c>
      <c r="K149" s="139">
        <v>0.60559560547668989</v>
      </c>
      <c r="L149" s="139">
        <v>6.4193134180529129E-3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176.90680269030594</v>
      </c>
      <c r="F152" s="13">
        <f t="shared" ref="F152:AD152" si="2">SUM(F$141, F$151, IF(AND(ISNUMBER(SEARCH($B$4,"AT|BE|CH|GB|IE|LT|LU|NL")),SUM(F$143:F$149)&gt;0),SUM(F$143:F$149)-SUM(F$27:F$33),0))</f>
        <v>145.73691256869836</v>
      </c>
      <c r="G152" s="13">
        <f t="shared" si="2"/>
        <v>150.766936153118</v>
      </c>
      <c r="H152" s="13">
        <f t="shared" si="2"/>
        <v>134.6154712583328</v>
      </c>
      <c r="I152" s="13">
        <f t="shared" si="2"/>
        <v>22.117286329004159</v>
      </c>
      <c r="J152" s="13">
        <f t="shared" si="2"/>
        <v>31.037410193334921</v>
      </c>
      <c r="K152" s="13">
        <f t="shared" si="2"/>
        <v>67.455861567352443</v>
      </c>
      <c r="L152" s="13">
        <f t="shared" si="2"/>
        <v>4.1410227732187579</v>
      </c>
      <c r="M152" s="13">
        <f t="shared" si="2"/>
        <v>432.88587916578354</v>
      </c>
      <c r="N152" s="13">
        <f t="shared" si="2"/>
        <v>85.152710857677775</v>
      </c>
      <c r="O152" s="13">
        <f t="shared" si="2"/>
        <v>0.58984665172072659</v>
      </c>
      <c r="P152" s="13">
        <f t="shared" si="2"/>
        <v>0.66929059751672304</v>
      </c>
      <c r="Q152" s="13">
        <f t="shared" si="2"/>
        <v>1.9079755322552536</v>
      </c>
      <c r="R152" s="13">
        <f t="shared" si="2"/>
        <v>5.5425713647317139</v>
      </c>
      <c r="S152" s="13">
        <f t="shared" si="2"/>
        <v>30.251805074860737</v>
      </c>
      <c r="T152" s="13">
        <f t="shared" si="2"/>
        <v>25.246658600946496</v>
      </c>
      <c r="U152" s="13">
        <f t="shared" si="2"/>
        <v>7.0528161365573583</v>
      </c>
      <c r="V152" s="13">
        <f t="shared" si="2"/>
        <v>55.338455320025318</v>
      </c>
      <c r="W152" s="13">
        <f t="shared" si="2"/>
        <v>34.915365774275323</v>
      </c>
      <c r="X152" s="13">
        <f t="shared" si="2"/>
        <v>4.7949104466139376</v>
      </c>
      <c r="Y152" s="13">
        <f t="shared" si="2"/>
        <v>8.4355040387983511</v>
      </c>
      <c r="Z152" s="13">
        <f t="shared" si="2"/>
        <v>4.0977313465502485</v>
      </c>
      <c r="AA152" s="13">
        <f t="shared" si="2"/>
        <v>3.3183985639864009</v>
      </c>
      <c r="AB152" s="13">
        <f t="shared" si="2"/>
        <v>20.646544395948936</v>
      </c>
      <c r="AC152" s="13">
        <f t="shared" si="2"/>
        <v>48.025476481282674</v>
      </c>
      <c r="AD152" s="13">
        <f t="shared" si="2"/>
        <v>32.71170887616335</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176.90680269030594</v>
      </c>
      <c r="F154" s="13">
        <f>SUM(F$141, F$153, -1 * IF(OR($B$6=2005,$B$6&gt;=2020),SUM(F$99:F$122),0), IF(AND(ISNUMBER(SEARCH($B$4,"AT|BE|CH|GB|IE|LT|LU|NL")),SUM(F$143:F$149)&gt;0),SUM(F$143:F$149)-SUM(F$27:F$33),0))</f>
        <v>145.73691256869836</v>
      </c>
      <c r="G154" s="13">
        <f>SUM(G$141, G$153, IF(AND(ISNUMBER(SEARCH($B$4,"AT|BE|CH|GB|IE|LT|LU|NL")),SUM(G$143:G$149)&gt;0),SUM(G$143:G$149)-SUM(G$27:G$33),0))</f>
        <v>150.766936153118</v>
      </c>
      <c r="H154" s="13">
        <f>SUM(H$141, H$153, IF(AND(ISNUMBER(SEARCH($B$4,"AT|BE|CH|GB|IE|LT|LU|NL")),SUM(H$143:H$149)&gt;0),SUM(H$143:H$149)-SUM(H$27:H$33),0))</f>
        <v>134.6154712583328</v>
      </c>
      <c r="I154" s="13">
        <f t="shared" ref="I154:AD154" si="3">SUM(I$141, I$153, IF(AND(ISNUMBER(SEARCH($B$4,"AT|BE|CH|GB|IE|LT|LU|NL")),SUM(I$143:I$149)&gt;0),SUM(I$143:I$149)-SUM(I$27:I$33),0))</f>
        <v>22.117286329004159</v>
      </c>
      <c r="J154" s="13">
        <f t="shared" si="3"/>
        <v>31.037410193334921</v>
      </c>
      <c r="K154" s="13">
        <f t="shared" si="3"/>
        <v>67.455861567352443</v>
      </c>
      <c r="L154" s="13">
        <f t="shared" si="3"/>
        <v>4.1410227732187579</v>
      </c>
      <c r="M154" s="13">
        <f t="shared" si="3"/>
        <v>432.88587916578354</v>
      </c>
      <c r="N154" s="13">
        <f t="shared" si="3"/>
        <v>85.152710857677775</v>
      </c>
      <c r="O154" s="13">
        <f t="shared" si="3"/>
        <v>0.58984665172072659</v>
      </c>
      <c r="P154" s="13">
        <f t="shared" si="3"/>
        <v>0.66929059751672304</v>
      </c>
      <c r="Q154" s="13">
        <f t="shared" si="3"/>
        <v>1.9079755322552536</v>
      </c>
      <c r="R154" s="13">
        <f t="shared" si="3"/>
        <v>5.5425713647317139</v>
      </c>
      <c r="S154" s="13">
        <f t="shared" si="3"/>
        <v>30.251805074860737</v>
      </c>
      <c r="T154" s="13">
        <f t="shared" si="3"/>
        <v>25.246658600946496</v>
      </c>
      <c r="U154" s="13">
        <f t="shared" si="3"/>
        <v>7.0528161365573583</v>
      </c>
      <c r="V154" s="13">
        <f t="shared" si="3"/>
        <v>55.338455320025318</v>
      </c>
      <c r="W154" s="13">
        <f t="shared" si="3"/>
        <v>34.915365774275323</v>
      </c>
      <c r="X154" s="13">
        <f t="shared" si="3"/>
        <v>4.7949104466139376</v>
      </c>
      <c r="Y154" s="13">
        <f t="shared" si="3"/>
        <v>8.4355040387983511</v>
      </c>
      <c r="Z154" s="13">
        <f t="shared" si="3"/>
        <v>4.0977313465502485</v>
      </c>
      <c r="AA154" s="13">
        <f t="shared" si="3"/>
        <v>3.3183985639864009</v>
      </c>
      <c r="AB154" s="13">
        <f t="shared" si="3"/>
        <v>20.646544395948936</v>
      </c>
      <c r="AC154" s="13">
        <f t="shared" si="3"/>
        <v>48.025476481282674</v>
      </c>
      <c r="AD154" s="13">
        <f t="shared" si="3"/>
        <v>32.71170887616335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3.6406138893019331</v>
      </c>
      <c r="F157" s="141">
        <v>0.12184433654837067</v>
      </c>
      <c r="G157" s="141">
        <v>0.22531663844814614</v>
      </c>
      <c r="H157" s="141" t="s">
        <v>442</v>
      </c>
      <c r="I157" s="141">
        <v>4.4903796343134787E-2</v>
      </c>
      <c r="J157" s="141">
        <v>4.4903796343134787E-2</v>
      </c>
      <c r="K157" s="141">
        <v>4.4903796343134787E-2</v>
      </c>
      <c r="L157" s="141">
        <v>2.1553822244704698E-2</v>
      </c>
      <c r="M157" s="141">
        <v>0.98190956496778947</v>
      </c>
      <c r="N157" s="141">
        <v>9.4632057240235886E-4</v>
      </c>
      <c r="O157" s="141">
        <v>7.0974042930176912E-5</v>
      </c>
      <c r="P157" s="141">
        <v>1.4194808586035382E-3</v>
      </c>
      <c r="Q157" s="141">
        <v>3.5487021465088455E-4</v>
      </c>
      <c r="R157" s="141">
        <v>2.365801431005897E-3</v>
      </c>
      <c r="S157" s="141">
        <v>2.6023815741064867E-3</v>
      </c>
      <c r="T157" s="141">
        <v>9.4632057240235892E-5</v>
      </c>
      <c r="U157" s="141">
        <v>1.3011907870532434E-3</v>
      </c>
      <c r="V157" s="141">
        <v>0.34304120749585509</v>
      </c>
      <c r="W157" s="141" t="s">
        <v>442</v>
      </c>
      <c r="X157" s="141" t="s">
        <v>442</v>
      </c>
      <c r="Y157" s="141" t="s">
        <v>442</v>
      </c>
      <c r="Z157" s="141" t="s">
        <v>442</v>
      </c>
      <c r="AA157" s="141" t="s">
        <v>442</v>
      </c>
      <c r="AB157" s="141" t="s">
        <v>442</v>
      </c>
      <c r="AC157" s="141" t="s">
        <v>442</v>
      </c>
      <c r="AD157" s="141" t="s">
        <v>442</v>
      </c>
      <c r="AE157" s="58"/>
      <c r="AF157" s="142">
        <v>11829.007155029485</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0.16047270046225062</v>
      </c>
      <c r="F158" s="141">
        <v>3.9605757702202531E-3</v>
      </c>
      <c r="G158" s="141">
        <v>7.9856668605086719E-3</v>
      </c>
      <c r="H158" s="141" t="s">
        <v>442</v>
      </c>
      <c r="I158" s="141">
        <v>8.5782221483151299E-4</v>
      </c>
      <c r="J158" s="141">
        <v>8.5782221483151299E-4</v>
      </c>
      <c r="K158" s="141">
        <v>8.5782221483151299E-4</v>
      </c>
      <c r="L158" s="141">
        <v>4.1175466311912625E-4</v>
      </c>
      <c r="M158" s="141">
        <v>5.5760713918920041E-2</v>
      </c>
      <c r="N158" s="141">
        <v>3.3559096193574748E-5</v>
      </c>
      <c r="O158" s="141">
        <v>2.5169322145181061E-6</v>
      </c>
      <c r="P158" s="141">
        <v>5.0338644290362115E-5</v>
      </c>
      <c r="Q158" s="141">
        <v>1.2584661072590529E-5</v>
      </c>
      <c r="R158" s="141">
        <v>8.3897740483936876E-5</v>
      </c>
      <c r="S158" s="141">
        <v>9.2287514532330553E-5</v>
      </c>
      <c r="T158" s="141">
        <v>3.3559096193574748E-6</v>
      </c>
      <c r="U158" s="141">
        <v>4.6143757266165276E-5</v>
      </c>
      <c r="V158" s="141">
        <v>1.2165172370170846E-2</v>
      </c>
      <c r="W158" s="141" t="s">
        <v>442</v>
      </c>
      <c r="X158" s="141" t="s">
        <v>442</v>
      </c>
      <c r="Y158" s="141" t="s">
        <v>442</v>
      </c>
      <c r="Z158" s="141" t="s">
        <v>442</v>
      </c>
      <c r="AA158" s="141" t="s">
        <v>442</v>
      </c>
      <c r="AB158" s="141" t="s">
        <v>442</v>
      </c>
      <c r="AC158" s="141" t="s">
        <v>442</v>
      </c>
      <c r="AD158" s="141" t="s">
        <v>442</v>
      </c>
      <c r="AE158" s="58"/>
      <c r="AF158" s="143">
        <v>419.48870241968433</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11.973386367067556</v>
      </c>
      <c r="F159" s="141">
        <v>0.27185999999999999</v>
      </c>
      <c r="G159" s="141">
        <v>3.6283246069392008</v>
      </c>
      <c r="H159" s="141" t="s">
        <v>442</v>
      </c>
      <c r="I159" s="141">
        <v>0.34472337695097888</v>
      </c>
      <c r="J159" s="141">
        <v>0.40551910296663163</v>
      </c>
      <c r="K159" s="141">
        <v>0.40551910296663163</v>
      </c>
      <c r="L159" s="141">
        <v>6.8421939490871844E-2</v>
      </c>
      <c r="M159" s="141">
        <v>0.59686000000000006</v>
      </c>
      <c r="N159" s="141">
        <v>2.3439999999999999E-2</v>
      </c>
      <c r="O159" s="141">
        <v>2.16E-3</v>
      </c>
      <c r="P159" s="141">
        <v>4.1600000000000005E-3</v>
      </c>
      <c r="Q159" s="141">
        <v>4.3440000000000006E-2</v>
      </c>
      <c r="R159" s="141">
        <v>4.6759999999999996E-2</v>
      </c>
      <c r="S159" s="141">
        <v>0.16049999999999998</v>
      </c>
      <c r="T159" s="141">
        <v>1.9560000000000002</v>
      </c>
      <c r="U159" s="141">
        <v>2.2179999999999998E-2</v>
      </c>
      <c r="V159" s="141">
        <v>0.18959999999999999</v>
      </c>
      <c r="W159" s="141">
        <v>4.0260000000000004E-2</v>
      </c>
      <c r="X159" s="141">
        <v>4.8999999999999998E-4</v>
      </c>
      <c r="Y159" s="141">
        <v>2.7400000000000002E-3</v>
      </c>
      <c r="Z159" s="141">
        <v>2.16E-3</v>
      </c>
      <c r="AA159" s="141">
        <v>6.2199999999999994E-4</v>
      </c>
      <c r="AB159" s="141">
        <v>6.0120000000000009E-3</v>
      </c>
      <c r="AC159" s="141" t="s">
        <v>442</v>
      </c>
      <c r="AD159" s="141">
        <v>3.6859999999999997E-2</v>
      </c>
      <c r="AE159" s="58"/>
      <c r="AF159" s="143">
        <v>6722.5019256000005</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0.63888426995229641</v>
      </c>
      <c r="X163" s="22">
        <v>4.5999667436565339</v>
      </c>
      <c r="Y163" s="22">
        <v>3.0027560687757933</v>
      </c>
      <c r="Z163" s="22">
        <v>1.4694338208902817</v>
      </c>
      <c r="AA163" s="22">
        <v>1.7249875288712002</v>
      </c>
      <c r="AB163" s="22">
        <v>10.79714416219381</v>
      </c>
      <c r="AC163" s="22" t="s">
        <v>442</v>
      </c>
      <c r="AD163" s="22">
        <v>0.18527643828616594</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B3CD-ECEC-4DB2-9592-AAC91D4248FE}">
  <sheetPr codeName="Sheet9"/>
  <dimension ref="A1:AL170"/>
  <sheetViews>
    <sheetView zoomScale="75" zoomScaleNormal="75" workbookViewId="0">
      <pane xSplit="4" ySplit="13" topLeftCell="E153" activePane="bottomRight" state="frozen"/>
      <selection activeCell="P48" sqref="P48"/>
      <selection pane="topRight" activeCell="P48" sqref="P48"/>
      <selection pane="bottomLeft" activeCell="P48" sqref="P48"/>
      <selection pane="bottomRight" activeCell="B6" sqref="B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444</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441</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81" t="str">
        <f>B4&amp;": "&amp;B5&amp;": "&amp;B6</f>
        <v>IE: 15.02.2026: 1997</v>
      </c>
      <c r="B10" s="183" t="s">
        <v>8</v>
      </c>
      <c r="C10" s="184"/>
      <c r="D10" s="185"/>
      <c r="E10" s="172" t="s">
        <v>9</v>
      </c>
      <c r="F10" s="173"/>
      <c r="G10" s="173"/>
      <c r="H10" s="174"/>
      <c r="I10" s="172" t="s">
        <v>10</v>
      </c>
      <c r="J10" s="173"/>
      <c r="K10" s="173"/>
      <c r="L10" s="174"/>
      <c r="M10" s="189" t="s">
        <v>11</v>
      </c>
      <c r="N10" s="172" t="s">
        <v>12</v>
      </c>
      <c r="O10" s="173"/>
      <c r="P10" s="174"/>
      <c r="Q10" s="172" t="s">
        <v>13</v>
      </c>
      <c r="R10" s="173"/>
      <c r="S10" s="173"/>
      <c r="T10" s="173"/>
      <c r="U10" s="173"/>
      <c r="V10" s="174"/>
      <c r="W10" s="172" t="s">
        <v>366</v>
      </c>
      <c r="X10" s="173"/>
      <c r="Y10" s="173"/>
      <c r="Z10" s="173"/>
      <c r="AA10" s="173"/>
      <c r="AB10" s="173"/>
      <c r="AC10" s="173"/>
      <c r="AD10" s="174"/>
      <c r="AE10" s="38"/>
      <c r="AF10" s="172" t="s">
        <v>383</v>
      </c>
      <c r="AG10" s="173"/>
      <c r="AH10" s="173"/>
      <c r="AI10" s="173"/>
      <c r="AJ10" s="173"/>
      <c r="AK10" s="173"/>
      <c r="AL10" s="174"/>
    </row>
    <row r="11" spans="1:38" s="1" customFormat="1" ht="15" customHeight="1" thickBot="1" x14ac:dyDescent="0.25">
      <c r="A11" s="182"/>
      <c r="B11" s="186"/>
      <c r="C11" s="187"/>
      <c r="D11" s="188"/>
      <c r="E11" s="175"/>
      <c r="F11" s="176"/>
      <c r="G11" s="176"/>
      <c r="H11" s="177"/>
      <c r="I11" s="175"/>
      <c r="J11" s="176"/>
      <c r="K11" s="176"/>
      <c r="L11" s="177"/>
      <c r="M11" s="190"/>
      <c r="N11" s="175"/>
      <c r="O11" s="176"/>
      <c r="P11" s="177"/>
      <c r="Q11" s="175"/>
      <c r="R11" s="176"/>
      <c r="S11" s="176"/>
      <c r="T11" s="176"/>
      <c r="U11" s="176"/>
      <c r="V11" s="177"/>
      <c r="W11" s="120"/>
      <c r="X11" s="178" t="s">
        <v>31</v>
      </c>
      <c r="Y11" s="179"/>
      <c r="Z11" s="179"/>
      <c r="AA11" s="179"/>
      <c r="AB11" s="180"/>
      <c r="AC11" s="121"/>
      <c r="AD11" s="122"/>
      <c r="AE11" s="39"/>
      <c r="AF11" s="175"/>
      <c r="AG11" s="176"/>
      <c r="AH11" s="176"/>
      <c r="AI11" s="176"/>
      <c r="AJ11" s="176"/>
      <c r="AK11" s="176"/>
      <c r="AL11" s="177"/>
    </row>
    <row r="12" spans="1:38" s="1" customFormat="1" ht="52.5" customHeight="1" thickBot="1" x14ac:dyDescent="0.25">
      <c r="A12" s="182"/>
      <c r="B12" s="186"/>
      <c r="C12" s="187"/>
      <c r="D12" s="18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40.192434999999996</v>
      </c>
      <c r="F14" s="138">
        <v>0.30447689944559203</v>
      </c>
      <c r="G14" s="138">
        <v>95.566223260000001</v>
      </c>
      <c r="H14" s="138" t="s">
        <v>442</v>
      </c>
      <c r="I14" s="138">
        <v>1.0845025117092162</v>
      </c>
      <c r="J14" s="138">
        <v>1.5305977798484562</v>
      </c>
      <c r="K14" s="138">
        <v>1.9957747026627519</v>
      </c>
      <c r="L14" s="138">
        <v>4.3591026306295869E-2</v>
      </c>
      <c r="M14" s="138">
        <v>21.909846285274803</v>
      </c>
      <c r="N14" s="138">
        <v>0.94257424770715192</v>
      </c>
      <c r="O14" s="138">
        <v>0.13683101813092399</v>
      </c>
      <c r="P14" s="138">
        <v>0.16943325187031841</v>
      </c>
      <c r="Q14" s="138">
        <v>0.90056790217183202</v>
      </c>
      <c r="R14" s="138">
        <v>0.56834005605207205</v>
      </c>
      <c r="S14" s="138">
        <v>0.67190574047832796</v>
      </c>
      <c r="T14" s="138">
        <v>9.0592427478867243</v>
      </c>
      <c r="U14" s="138">
        <v>2.5026699353469914</v>
      </c>
      <c r="V14" s="138">
        <v>4.2890369459823123</v>
      </c>
      <c r="W14" s="138">
        <v>0.9182317598784</v>
      </c>
      <c r="X14" s="138">
        <v>6.9221568804978819E-5</v>
      </c>
      <c r="Y14" s="138">
        <v>3.1489087219047328E-3</v>
      </c>
      <c r="Z14" s="138">
        <v>2.5006420984340443E-3</v>
      </c>
      <c r="AA14" s="138">
        <v>3.4496925559220765E-4</v>
      </c>
      <c r="AB14" s="138">
        <v>6.0637416447359635E-3</v>
      </c>
      <c r="AC14" s="138">
        <v>0.54292329715670129</v>
      </c>
      <c r="AD14" s="138">
        <v>2.6740998218165884E-4</v>
      </c>
      <c r="AE14" s="55"/>
      <c r="AF14" s="147">
        <v>33959.854929599998</v>
      </c>
      <c r="AG14" s="147">
        <v>83428.490425679993</v>
      </c>
      <c r="AH14" s="147">
        <v>57292.705999999998</v>
      </c>
      <c r="AI14" s="147" t="s">
        <v>430</v>
      </c>
      <c r="AJ14" s="147" t="s">
        <v>430</v>
      </c>
      <c r="AK14" s="147" t="s">
        <v>428</v>
      </c>
      <c r="AL14" s="45" t="s">
        <v>49</v>
      </c>
    </row>
    <row r="15" spans="1:38" s="1" customFormat="1" ht="26.25" customHeight="1" thickBot="1" x14ac:dyDescent="0.25">
      <c r="A15" s="65" t="s">
        <v>53</v>
      </c>
      <c r="B15" s="65" t="s">
        <v>54</v>
      </c>
      <c r="C15" s="66" t="s">
        <v>55</v>
      </c>
      <c r="D15" s="67"/>
      <c r="E15" s="138">
        <v>0.62394553827565713</v>
      </c>
      <c r="F15" s="138">
        <v>8.5916494650960015E-3</v>
      </c>
      <c r="G15" s="138">
        <v>0.61802475700951365</v>
      </c>
      <c r="H15" s="138" t="s">
        <v>442</v>
      </c>
      <c r="I15" s="138">
        <v>7.9995256145424017E-3</v>
      </c>
      <c r="J15" s="138">
        <v>1.2130317417672001E-2</v>
      </c>
      <c r="K15" s="138">
        <v>1.5784276946904E-2</v>
      </c>
      <c r="L15" s="138">
        <v>7.7563507607136025E-4</v>
      </c>
      <c r="M15" s="138">
        <v>4.4742192145200005E-2</v>
      </c>
      <c r="N15" s="138">
        <v>7.6503475412424008E-3</v>
      </c>
      <c r="O15" s="138">
        <v>6.5545484561604006E-3</v>
      </c>
      <c r="P15" s="138">
        <v>1.3872886605072001E-3</v>
      </c>
      <c r="Q15" s="138">
        <v>3.6943033833072006E-3</v>
      </c>
      <c r="R15" s="138">
        <v>2.6425637068254345E-2</v>
      </c>
      <c r="S15" s="138">
        <v>1.6209519521242235E-2</v>
      </c>
      <c r="T15" s="138">
        <v>0.49713183166677399</v>
      </c>
      <c r="U15" s="138">
        <v>6.4497077996803209E-3</v>
      </c>
      <c r="V15" s="138">
        <v>7.4096846074778414E-2</v>
      </c>
      <c r="W15" s="138">
        <v>1.5463422450000004E-3</v>
      </c>
      <c r="X15" s="138">
        <v>1.7035550693784006E-6</v>
      </c>
      <c r="Y15" s="138">
        <v>5.1915054749040005E-6</v>
      </c>
      <c r="Z15" s="138">
        <v>1.6067911043016004E-6</v>
      </c>
      <c r="AA15" s="138">
        <v>1.6067911043016004E-6</v>
      </c>
      <c r="AB15" s="138">
        <v>1.0108642752885603E-5</v>
      </c>
      <c r="AC15" s="138" t="s">
        <v>428</v>
      </c>
      <c r="AD15" s="138" t="s">
        <v>428</v>
      </c>
      <c r="AE15" s="55"/>
      <c r="AF15" s="147">
        <v>3526.8137820000006</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8.2158910177734176E-2</v>
      </c>
      <c r="F16" s="138">
        <v>3.3018779520000005E-4</v>
      </c>
      <c r="G16" s="138">
        <v>6.7845456097048812E-2</v>
      </c>
      <c r="H16" s="138" t="s">
        <v>442</v>
      </c>
      <c r="I16" s="138">
        <v>2.2700410920000004E-2</v>
      </c>
      <c r="J16" s="138">
        <v>3.2606044776000001E-2</v>
      </c>
      <c r="K16" s="138">
        <v>3.3844249008000003E-2</v>
      </c>
      <c r="L16" s="138" t="s">
        <v>429</v>
      </c>
      <c r="M16" s="138">
        <v>8.6864858294050828E-2</v>
      </c>
      <c r="N16" s="138">
        <v>1.1556572832000001E-2</v>
      </c>
      <c r="O16" s="138">
        <v>6.6037559040000009E-4</v>
      </c>
      <c r="P16" s="138">
        <v>1.238204232E-2</v>
      </c>
      <c r="Q16" s="138">
        <v>4.5400821840000001E-3</v>
      </c>
      <c r="R16" s="138">
        <v>2.3525880408000002E-3</v>
      </c>
      <c r="S16" s="138">
        <v>1.0318368600000001E-2</v>
      </c>
      <c r="T16" s="138">
        <v>2.1462206688000001E-3</v>
      </c>
      <c r="U16" s="138">
        <v>1.1969307576000002E-3</v>
      </c>
      <c r="V16" s="138">
        <v>1.8985798224000001E-2</v>
      </c>
      <c r="W16" s="138">
        <v>1.0731103344000001E-2</v>
      </c>
      <c r="X16" s="138">
        <v>1.1969307576000001E-7</v>
      </c>
      <c r="Y16" s="138">
        <v>1.2382042320000002E-9</v>
      </c>
      <c r="Z16" s="138">
        <v>4.1273474400000003E-10</v>
      </c>
      <c r="AA16" s="138">
        <v>4.1273474400000003E-10</v>
      </c>
      <c r="AB16" s="138">
        <v>1.2175674948E-7</v>
      </c>
      <c r="AC16" s="138" t="s">
        <v>429</v>
      </c>
      <c r="AD16" s="138" t="s">
        <v>429</v>
      </c>
      <c r="AE16" s="55"/>
      <c r="AF16" s="147" t="s">
        <v>429</v>
      </c>
      <c r="AG16" s="147">
        <v>412.73474400000003</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4.0060123359683744E-3</v>
      </c>
      <c r="H17" s="138" t="s">
        <v>442</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3.0717648097802996</v>
      </c>
      <c r="F18" s="138">
        <v>0.17900185108660513</v>
      </c>
      <c r="G18" s="138">
        <v>20.178389417394147</v>
      </c>
      <c r="H18" s="138" t="s">
        <v>442</v>
      </c>
      <c r="I18" s="138">
        <v>0.25465512066881268</v>
      </c>
      <c r="J18" s="138">
        <v>0.33156454132438345</v>
      </c>
      <c r="K18" s="138">
        <v>0.42385584611106852</v>
      </c>
      <c r="L18" s="138">
        <v>0.14216277067171215</v>
      </c>
      <c r="M18" s="138">
        <v>0.64702785583102085</v>
      </c>
      <c r="N18" s="138">
        <v>0.24603464237605568</v>
      </c>
      <c r="O18" s="138">
        <v>4.6133806384803574E-3</v>
      </c>
      <c r="P18" s="138">
        <v>2.129540699513576E-3</v>
      </c>
      <c r="Q18" s="138">
        <v>1.5407181571412824E-2</v>
      </c>
      <c r="R18" s="138">
        <v>0.19682965137486796</v>
      </c>
      <c r="S18" s="138">
        <v>0.11071579265224034</v>
      </c>
      <c r="T18" s="138">
        <v>3.9980066522726228</v>
      </c>
      <c r="U18" s="138">
        <v>1.5556956824993419E-3</v>
      </c>
      <c r="V18" s="138">
        <v>0.12337876414564161</v>
      </c>
      <c r="W18" s="138">
        <v>2.1534637783559841E-2</v>
      </c>
      <c r="X18" s="138">
        <v>2.9225579849116931E-2</v>
      </c>
      <c r="Y18" s="138">
        <v>0.23072826196671262</v>
      </c>
      <c r="Z18" s="138">
        <v>2.6149203022894099E-2</v>
      </c>
      <c r="AA18" s="138">
        <v>2.3072826196671264E-2</v>
      </c>
      <c r="AB18" s="138">
        <v>0.3091758710353949</v>
      </c>
      <c r="AC18" s="138" t="s">
        <v>430</v>
      </c>
      <c r="AD18" s="138" t="s">
        <v>430</v>
      </c>
      <c r="AE18" s="55"/>
      <c r="AF18" s="147">
        <v>15682.879245496082</v>
      </c>
      <c r="AG18" s="147" t="s">
        <v>430</v>
      </c>
      <c r="AH18" s="147">
        <v>793.91835411650015</v>
      </c>
      <c r="AI18" s="147" t="s">
        <v>430</v>
      </c>
      <c r="AJ18" s="147" t="s">
        <v>430</v>
      </c>
      <c r="AK18" s="147" t="s">
        <v>428</v>
      </c>
      <c r="AL18" s="45" t="s">
        <v>49</v>
      </c>
    </row>
    <row r="19" spans="1:38" s="2" customFormat="1" ht="26.25" customHeight="1" thickBot="1" x14ac:dyDescent="0.25">
      <c r="A19" s="65" t="s">
        <v>53</v>
      </c>
      <c r="B19" s="65" t="s">
        <v>62</v>
      </c>
      <c r="C19" s="66" t="s">
        <v>63</v>
      </c>
      <c r="D19" s="67"/>
      <c r="E19" s="138">
        <v>0.45542761131750692</v>
      </c>
      <c r="F19" s="138">
        <v>8.8908961373889303E-2</v>
      </c>
      <c r="G19" s="138">
        <v>2.4894372991642357</v>
      </c>
      <c r="H19" s="138" t="s">
        <v>442</v>
      </c>
      <c r="I19" s="138">
        <v>4.3371474536129391E-2</v>
      </c>
      <c r="J19" s="138">
        <v>5.5857281967651343E-2</v>
      </c>
      <c r="K19" s="138">
        <v>7.0840250885477699E-2</v>
      </c>
      <c r="L19" s="138">
        <v>2.3160504533936855E-2</v>
      </c>
      <c r="M19" s="138">
        <v>0.18050311374845895</v>
      </c>
      <c r="N19" s="138">
        <v>3.9985162511810231E-2</v>
      </c>
      <c r="O19" s="138">
        <v>7.5165034205913316E-4</v>
      </c>
      <c r="P19" s="138">
        <v>1.7508538493198524E-3</v>
      </c>
      <c r="Q19" s="138">
        <v>2.7751499493950237E-3</v>
      </c>
      <c r="R19" s="138">
        <v>3.1999805524897999E-2</v>
      </c>
      <c r="S19" s="138">
        <v>1.7986790401431977E-2</v>
      </c>
      <c r="T19" s="138">
        <v>0.64929812493934358</v>
      </c>
      <c r="U19" s="138">
        <v>4.1094945722300579E-4</v>
      </c>
      <c r="V19" s="138">
        <v>2.2006607670996749E-2</v>
      </c>
      <c r="W19" s="138">
        <v>3.4960260808261485E-3</v>
      </c>
      <c r="X19" s="138">
        <v>4.7446068239783441E-3</v>
      </c>
      <c r="Y19" s="138">
        <v>3.7457422294565876E-2</v>
      </c>
      <c r="Z19" s="138">
        <v>4.2451745267174656E-3</v>
      </c>
      <c r="AA19" s="138">
        <v>3.7457422294565877E-3</v>
      </c>
      <c r="AB19" s="138">
        <v>5.0192945874718273E-2</v>
      </c>
      <c r="AC19" s="138" t="s">
        <v>430</v>
      </c>
      <c r="AD19" s="138" t="s">
        <v>430</v>
      </c>
      <c r="AE19" s="55"/>
      <c r="AF19" s="147">
        <v>2629.76952042939</v>
      </c>
      <c r="AG19" s="147" t="s">
        <v>430</v>
      </c>
      <c r="AH19" s="147">
        <v>2647.276596781322</v>
      </c>
      <c r="AI19" s="147" t="s">
        <v>430</v>
      </c>
      <c r="AJ19" s="147" t="s">
        <v>430</v>
      </c>
      <c r="AK19" s="147" t="s">
        <v>428</v>
      </c>
      <c r="AL19" s="45" t="s">
        <v>49</v>
      </c>
    </row>
    <row r="20" spans="1:38" s="2" customFormat="1" ht="26.25" customHeight="1" thickBot="1" x14ac:dyDescent="0.25">
      <c r="A20" s="65" t="s">
        <v>53</v>
      </c>
      <c r="B20" s="65" t="s">
        <v>64</v>
      </c>
      <c r="C20" s="66" t="s">
        <v>65</v>
      </c>
      <c r="D20" s="67"/>
      <c r="E20" s="138">
        <v>0.10366577347194691</v>
      </c>
      <c r="F20" s="138">
        <v>2.3256725982282782E-2</v>
      </c>
      <c r="G20" s="138">
        <v>0.15935798178799052</v>
      </c>
      <c r="H20" s="138" t="s">
        <v>442</v>
      </c>
      <c r="I20" s="138">
        <v>7.6603398729316987E-3</v>
      </c>
      <c r="J20" s="138">
        <v>9.7863497035914852E-3</v>
      </c>
      <c r="K20" s="138">
        <v>1.2337561500383228E-2</v>
      </c>
      <c r="L20" s="138">
        <v>3.9546464643294612E-3</v>
      </c>
      <c r="M20" s="138">
        <v>4.0970534441275373E-2</v>
      </c>
      <c r="N20" s="138">
        <v>6.8123206654822112E-3</v>
      </c>
      <c r="O20" s="138">
        <v>1.2830425226084224E-4</v>
      </c>
      <c r="P20" s="138">
        <v>4.8871764936624497E-4</v>
      </c>
      <c r="Q20" s="138">
        <v>5.078311240491886E-4</v>
      </c>
      <c r="R20" s="138">
        <v>5.4533269570182933E-3</v>
      </c>
      <c r="S20" s="138">
        <v>3.0636025142559403E-3</v>
      </c>
      <c r="T20" s="138">
        <v>0.11056325298483813</v>
      </c>
      <c r="U20" s="138">
        <v>9.0445108205189904E-5</v>
      </c>
      <c r="V20" s="138">
        <v>4.0048085818514467E-3</v>
      </c>
      <c r="W20" s="138">
        <v>5.9528275258474012E-4</v>
      </c>
      <c r="X20" s="138">
        <v>8.0788373565071864E-4</v>
      </c>
      <c r="Y20" s="138">
        <v>6.3780294919793586E-3</v>
      </c>
      <c r="Z20" s="138">
        <v>7.2284334242432731E-4</v>
      </c>
      <c r="AA20" s="138">
        <v>6.3780294919793588E-4</v>
      </c>
      <c r="AB20" s="138">
        <v>8.5465595192523395E-3</v>
      </c>
      <c r="AC20" s="138" t="s">
        <v>430</v>
      </c>
      <c r="AD20" s="138" t="s">
        <v>430</v>
      </c>
      <c r="AE20" s="55"/>
      <c r="AF20" s="147">
        <v>425.67568119351131</v>
      </c>
      <c r="AG20" s="147" t="s">
        <v>430</v>
      </c>
      <c r="AH20" s="147">
        <v>825.81786411075939</v>
      </c>
      <c r="AI20" s="147" t="s">
        <v>430</v>
      </c>
      <c r="AJ20" s="147" t="s">
        <v>430</v>
      </c>
      <c r="AK20" s="147" t="s">
        <v>428</v>
      </c>
      <c r="AL20" s="45" t="s">
        <v>49</v>
      </c>
    </row>
    <row r="21" spans="1:38" s="2" customFormat="1" ht="26.25" customHeight="1" thickBot="1" x14ac:dyDescent="0.25">
      <c r="A21" s="65" t="s">
        <v>53</v>
      </c>
      <c r="B21" s="65" t="s">
        <v>66</v>
      </c>
      <c r="C21" s="66" t="s">
        <v>67</v>
      </c>
      <c r="D21" s="67"/>
      <c r="E21" s="138">
        <v>1.7102515209996634</v>
      </c>
      <c r="F21" s="138">
        <v>0.36892022511651701</v>
      </c>
      <c r="G21" s="138">
        <v>11.460969570146339</v>
      </c>
      <c r="H21" s="138" t="s">
        <v>442</v>
      </c>
      <c r="I21" s="138">
        <v>0.29048778306429496</v>
      </c>
      <c r="J21" s="138">
        <v>0.34918800198997396</v>
      </c>
      <c r="K21" s="138">
        <v>0.41521002761222181</v>
      </c>
      <c r="L21" s="138">
        <v>9.7406144087915369E-2</v>
      </c>
      <c r="M21" s="138">
        <v>1.6816963317851952</v>
      </c>
      <c r="N21" s="138">
        <v>0.31023702852052037</v>
      </c>
      <c r="O21" s="138">
        <v>4.9936284494060965E-3</v>
      </c>
      <c r="P21" s="138">
        <v>1.4122548320664112E-2</v>
      </c>
      <c r="Q21" s="138">
        <v>1.5033627277758126E-2</v>
      </c>
      <c r="R21" s="138">
        <v>0.13927609534792157</v>
      </c>
      <c r="S21" s="138">
        <v>8.9826072955530037E-2</v>
      </c>
      <c r="T21" s="138">
        <v>2.5234812628563805</v>
      </c>
      <c r="U21" s="138">
        <v>3.4842495301469077E-3</v>
      </c>
      <c r="V21" s="138">
        <v>0.31508664556555399</v>
      </c>
      <c r="W21" s="138">
        <v>0.26713294854021469</v>
      </c>
      <c r="X21" s="138">
        <v>7.2992245477783116E-2</v>
      </c>
      <c r="Y21" s="138">
        <v>0.2160065944415854</v>
      </c>
      <c r="Z21" s="138">
        <v>4.4836077989473207E-2</v>
      </c>
      <c r="AA21" s="138">
        <v>3.6244630414376616E-2</v>
      </c>
      <c r="AB21" s="138">
        <v>0.37007954832321832</v>
      </c>
      <c r="AC21" s="138">
        <v>1.6008702618188111E-3</v>
      </c>
      <c r="AD21" s="138">
        <v>0.19766853501483531</v>
      </c>
      <c r="AE21" s="55"/>
      <c r="AF21" s="147">
        <v>10048.121909719028</v>
      </c>
      <c r="AG21" s="147">
        <v>1162.6939706755018</v>
      </c>
      <c r="AH21" s="147">
        <v>6955.6402995631915</v>
      </c>
      <c r="AI21" s="147" t="s">
        <v>430</v>
      </c>
      <c r="AJ21" s="147" t="s">
        <v>430</v>
      </c>
      <c r="AK21" s="147" t="s">
        <v>428</v>
      </c>
      <c r="AL21" s="45" t="s">
        <v>49</v>
      </c>
    </row>
    <row r="22" spans="1:38" s="2" customFormat="1" ht="26.25" customHeight="1" thickBot="1" x14ac:dyDescent="0.25">
      <c r="A22" s="65" t="s">
        <v>53</v>
      </c>
      <c r="B22" s="69" t="s">
        <v>68</v>
      </c>
      <c r="C22" s="66" t="s">
        <v>69</v>
      </c>
      <c r="D22" s="67"/>
      <c r="E22" s="138">
        <v>1.9949679148965558</v>
      </c>
      <c r="F22" s="138">
        <v>0.27738354167372026</v>
      </c>
      <c r="G22" s="138">
        <v>1.9307046108060275</v>
      </c>
      <c r="H22" s="138" t="s">
        <v>442</v>
      </c>
      <c r="I22" s="138">
        <v>0.28165800373362743</v>
      </c>
      <c r="J22" s="138">
        <v>0.3344977342659004</v>
      </c>
      <c r="K22" s="138">
        <v>0.36786888791039807</v>
      </c>
      <c r="L22" s="138">
        <v>4.2466150394872171E-2</v>
      </c>
      <c r="M22" s="138">
        <v>2.3300436349718949</v>
      </c>
      <c r="N22" s="138">
        <v>3.8818523860758986E-2</v>
      </c>
      <c r="O22" s="138">
        <v>4.960457660071662E-3</v>
      </c>
      <c r="P22" s="138">
        <v>3.0590105006030651E-2</v>
      </c>
      <c r="Q22" s="138">
        <v>5.7301770292584396E-2</v>
      </c>
      <c r="R22" s="138">
        <v>0.10871343120481478</v>
      </c>
      <c r="S22" s="138">
        <v>0.14804808635932717</v>
      </c>
      <c r="T22" s="138">
        <v>0.57180799725642484</v>
      </c>
      <c r="U22" s="138">
        <v>5.3094066877177507E-2</v>
      </c>
      <c r="V22" s="138">
        <v>0.9007694301161876</v>
      </c>
      <c r="W22" s="138">
        <v>1.1085631385412686E-2</v>
      </c>
      <c r="X22" s="138">
        <v>3.5667126187982727E-3</v>
      </c>
      <c r="Y22" s="138">
        <v>2.7671611898400707E-2</v>
      </c>
      <c r="Z22" s="138">
        <v>3.2305963029374313E-3</v>
      </c>
      <c r="AA22" s="138">
        <v>2.7984690907998698E-3</v>
      </c>
      <c r="AB22" s="138">
        <v>3.7267389910936283E-2</v>
      </c>
      <c r="AC22" s="138">
        <v>9.6010896276719042E-3</v>
      </c>
      <c r="AD22" s="138">
        <v>0.21498091992395785</v>
      </c>
      <c r="AE22" s="55"/>
      <c r="AF22" s="147">
        <v>3026.6669879321316</v>
      </c>
      <c r="AG22" s="147">
        <v>2322.4534195341848</v>
      </c>
      <c r="AH22" s="147">
        <v>1678.9837679763193</v>
      </c>
      <c r="AI22" s="147" t="s">
        <v>430</v>
      </c>
      <c r="AJ22" s="147" t="s">
        <v>430</v>
      </c>
      <c r="AK22" s="147" t="s">
        <v>428</v>
      </c>
      <c r="AL22" s="45" t="s">
        <v>49</v>
      </c>
    </row>
    <row r="23" spans="1:38" s="2" customFormat="1" ht="26.25" customHeight="1" thickBot="1" x14ac:dyDescent="0.25">
      <c r="A23" s="65" t="s">
        <v>70</v>
      </c>
      <c r="B23" s="69" t="s">
        <v>393</v>
      </c>
      <c r="C23" s="66" t="s">
        <v>389</v>
      </c>
      <c r="D23" s="112"/>
      <c r="E23" s="138">
        <v>3.0053649475322248</v>
      </c>
      <c r="F23" s="138">
        <v>0.31104592319152669</v>
      </c>
      <c r="G23" s="138">
        <v>0.36802526197558627</v>
      </c>
      <c r="H23" s="138">
        <v>7.3685738393017861E-4</v>
      </c>
      <c r="I23" s="138">
        <v>0.19379349197363699</v>
      </c>
      <c r="J23" s="138">
        <v>0.19379349197363699</v>
      </c>
      <c r="K23" s="138">
        <v>0.19379349197363699</v>
      </c>
      <c r="L23" s="138">
        <v>0.12029196792660166</v>
      </c>
      <c r="M23" s="138">
        <v>0.99236268180796816</v>
      </c>
      <c r="N23" s="138">
        <v>6.3824021153364177E-2</v>
      </c>
      <c r="O23" s="138">
        <v>9.2107172991272334E-4</v>
      </c>
      <c r="P23" s="138">
        <v>3.9890013220852618E-4</v>
      </c>
      <c r="Q23" s="138">
        <v>3.9890013220852611E-3</v>
      </c>
      <c r="R23" s="138">
        <v>4.6053586495636168E-3</v>
      </c>
      <c r="S23" s="138">
        <v>0.15658219408516297</v>
      </c>
      <c r="T23" s="138">
        <v>6.4475021093890628E-3</v>
      </c>
      <c r="U23" s="138">
        <v>9.2107172991272334E-4</v>
      </c>
      <c r="V23" s="138">
        <v>9.2107172991272343E-2</v>
      </c>
      <c r="W23" s="138">
        <v>5.584601850919366E-3</v>
      </c>
      <c r="X23" s="138">
        <v>2.7632151897381699E-3</v>
      </c>
      <c r="Y23" s="138">
        <v>4.6053586495636168E-3</v>
      </c>
      <c r="Z23" s="138">
        <v>6.7813022475449449E-3</v>
      </c>
      <c r="AA23" s="138">
        <v>5.9835019831278929E-3</v>
      </c>
      <c r="AB23" s="138">
        <v>2.0133378069974624E-2</v>
      </c>
      <c r="AC23" s="138">
        <v>0</v>
      </c>
      <c r="AD23" s="138">
        <v>0</v>
      </c>
      <c r="AE23" s="55"/>
      <c r="AF23" s="147">
        <v>3989.0013220852616</v>
      </c>
      <c r="AG23" s="147" t="s">
        <v>430</v>
      </c>
      <c r="AH23" s="147" t="s">
        <v>430</v>
      </c>
      <c r="AI23" s="147" t="s">
        <v>430</v>
      </c>
      <c r="AJ23" s="147" t="s">
        <v>430</v>
      </c>
      <c r="AK23" s="147" t="s">
        <v>428</v>
      </c>
      <c r="AL23" s="45" t="s">
        <v>49</v>
      </c>
    </row>
    <row r="24" spans="1:38" s="2" customFormat="1" ht="26.25" customHeight="1" thickBot="1" x14ac:dyDescent="0.25">
      <c r="A24" s="70" t="s">
        <v>53</v>
      </c>
      <c r="B24" s="69" t="s">
        <v>71</v>
      </c>
      <c r="C24" s="66" t="s">
        <v>72</v>
      </c>
      <c r="D24" s="67"/>
      <c r="E24" s="138">
        <v>1.4716228875419997</v>
      </c>
      <c r="F24" s="138">
        <v>0.42308508945647522</v>
      </c>
      <c r="G24" s="138">
        <v>6.2787428951743927</v>
      </c>
      <c r="H24" s="138">
        <v>8.6890879419212322E-2</v>
      </c>
      <c r="I24" s="138">
        <v>0.32966572169719427</v>
      </c>
      <c r="J24" s="138">
        <v>0.37328450486171094</v>
      </c>
      <c r="K24" s="138">
        <v>0.42739423448226826</v>
      </c>
      <c r="L24" s="138">
        <v>0.10171884961812927</v>
      </c>
      <c r="M24" s="138">
        <v>1.8784433216168124</v>
      </c>
      <c r="N24" s="138">
        <v>0.25396048572925339</v>
      </c>
      <c r="O24" s="138">
        <v>3.9846421322767028E-2</v>
      </c>
      <c r="P24" s="138">
        <v>9.1321622133639768E-3</v>
      </c>
      <c r="Q24" s="138">
        <v>1.0110668153336841E-2</v>
      </c>
      <c r="R24" s="138">
        <v>0.1625706598477614</v>
      </c>
      <c r="S24" s="138">
        <v>7.6465606526077368E-2</v>
      </c>
      <c r="T24" s="138">
        <v>1.8576695293655914</v>
      </c>
      <c r="U24" s="138">
        <v>3.3142910125432521E-3</v>
      </c>
      <c r="V24" s="138">
        <v>1.6076465925548404</v>
      </c>
      <c r="W24" s="138">
        <v>0.15683457017266605</v>
      </c>
      <c r="X24" s="138">
        <v>4.0170051720515278E-2</v>
      </c>
      <c r="Y24" s="138">
        <v>0.1425612405639784</v>
      </c>
      <c r="Z24" s="138">
        <v>2.586136586802254E-2</v>
      </c>
      <c r="AA24" s="138">
        <v>2.0206772954982851E-2</v>
      </c>
      <c r="AB24" s="138">
        <v>0.22879943110749906</v>
      </c>
      <c r="AC24" s="138">
        <v>2.8095921500796667E-3</v>
      </c>
      <c r="AD24" s="138">
        <v>8.094735207864541E-2</v>
      </c>
      <c r="AE24" s="55"/>
      <c r="AF24" s="147">
        <v>8070.4711302553342</v>
      </c>
      <c r="AG24" s="147">
        <v>475.88737019795008</v>
      </c>
      <c r="AH24" s="147">
        <v>4767.2547902729148</v>
      </c>
      <c r="AI24" s="147">
        <v>2835</v>
      </c>
      <c r="AJ24" s="147" t="s">
        <v>430</v>
      </c>
      <c r="AK24" s="147" t="s">
        <v>428</v>
      </c>
      <c r="AL24" s="45" t="s">
        <v>49</v>
      </c>
    </row>
    <row r="25" spans="1:38" s="2" customFormat="1" ht="26.25" customHeight="1" thickBot="1" x14ac:dyDescent="0.25">
      <c r="A25" s="65" t="s">
        <v>73</v>
      </c>
      <c r="B25" s="69" t="s">
        <v>74</v>
      </c>
      <c r="C25" s="71" t="s">
        <v>75</v>
      </c>
      <c r="D25" s="67"/>
      <c r="E25" s="138">
        <v>0.88707368803742759</v>
      </c>
      <c r="F25" s="138">
        <v>0.10859903676518584</v>
      </c>
      <c r="G25" s="138">
        <v>5.8514644773798793E-2</v>
      </c>
      <c r="H25" s="138" t="s">
        <v>442</v>
      </c>
      <c r="I25" s="138">
        <v>7.3822768727338818E-3</v>
      </c>
      <c r="J25" s="138">
        <v>7.3822768727338818E-3</v>
      </c>
      <c r="K25" s="138">
        <v>7.3822768727338818E-3</v>
      </c>
      <c r="L25" s="138">
        <v>3.5434928989122629E-3</v>
      </c>
      <c r="M25" s="138">
        <v>0.7979377937017611</v>
      </c>
      <c r="N25" s="138">
        <v>2.4575904300812019E-4</v>
      </c>
      <c r="O25" s="138">
        <v>1.8431928225609013E-5</v>
      </c>
      <c r="P25" s="138">
        <v>3.6863856451218024E-4</v>
      </c>
      <c r="Q25" s="138">
        <v>9.2159641128045059E-5</v>
      </c>
      <c r="R25" s="138">
        <v>6.1439760752030048E-4</v>
      </c>
      <c r="S25" s="138">
        <v>6.7583736827233048E-4</v>
      </c>
      <c r="T25" s="138">
        <v>2.4575904300812019E-5</v>
      </c>
      <c r="U25" s="138">
        <v>3.3791868413616524E-4</v>
      </c>
      <c r="V25" s="138">
        <v>8.9087653090443558E-2</v>
      </c>
      <c r="W25" s="138" t="s">
        <v>442</v>
      </c>
      <c r="X25" s="138" t="s">
        <v>442</v>
      </c>
      <c r="Y25" s="138" t="s">
        <v>442</v>
      </c>
      <c r="Z25" s="138" t="s">
        <v>442</v>
      </c>
      <c r="AA25" s="138" t="s">
        <v>442</v>
      </c>
      <c r="AB25" s="138" t="s">
        <v>442</v>
      </c>
      <c r="AC25" s="138" t="s">
        <v>428</v>
      </c>
      <c r="AD25" s="138" t="s">
        <v>428</v>
      </c>
      <c r="AE25" s="55"/>
      <c r="AF25" s="147">
        <v>3071.9880376015021</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8.4777645040897673E-2</v>
      </c>
      <c r="F26" s="138">
        <v>6.268618808717305E-3</v>
      </c>
      <c r="G26" s="138">
        <v>5.2137031989728687E-3</v>
      </c>
      <c r="H26" s="138" t="s">
        <v>442</v>
      </c>
      <c r="I26" s="138">
        <v>4.6564419698081228E-4</v>
      </c>
      <c r="J26" s="138">
        <v>4.6564419698081228E-4</v>
      </c>
      <c r="K26" s="138">
        <v>4.6564419698081228E-4</v>
      </c>
      <c r="L26" s="138">
        <v>2.2350921455078989E-4</v>
      </c>
      <c r="M26" s="138">
        <v>5.8549283546256492E-2</v>
      </c>
      <c r="N26" s="138">
        <v>0.70282537912567278</v>
      </c>
      <c r="O26" s="138">
        <v>3.5377065878277285E-6</v>
      </c>
      <c r="P26" s="138">
        <v>4.1107716662214949E-5</v>
      </c>
      <c r="Q26" s="138">
        <v>8.5009857693273231E-6</v>
      </c>
      <c r="R26" s="138">
        <v>6.0746068650861408E-5</v>
      </c>
      <c r="S26" s="138">
        <v>6.4519052874438114E-5</v>
      </c>
      <c r="T26" s="138">
        <v>4.3696465196193619E-6</v>
      </c>
      <c r="U26" s="138">
        <v>3.0317828324011508E-5</v>
      </c>
      <c r="V26" s="138">
        <v>7.9741969355069785E-3</v>
      </c>
      <c r="W26" s="138" t="s">
        <v>442</v>
      </c>
      <c r="X26" s="138" t="s">
        <v>442</v>
      </c>
      <c r="Y26" s="138" t="s">
        <v>442</v>
      </c>
      <c r="Z26" s="138" t="s">
        <v>442</v>
      </c>
      <c r="AA26" s="138" t="s">
        <v>442</v>
      </c>
      <c r="AB26" s="138" t="s">
        <v>442</v>
      </c>
      <c r="AC26" s="138" t="s">
        <v>428</v>
      </c>
      <c r="AD26" s="138" t="s">
        <v>428</v>
      </c>
      <c r="AE26" s="55"/>
      <c r="AF26" s="147">
        <v>273.89449419770324</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31.573338710977307</v>
      </c>
      <c r="F27" s="138">
        <v>21.463400132923521</v>
      </c>
      <c r="G27" s="138">
        <v>3.091402933687672</v>
      </c>
      <c r="H27" s="138">
        <v>0.80556399008004431</v>
      </c>
      <c r="I27" s="138">
        <v>0.62147443270190461</v>
      </c>
      <c r="J27" s="138">
        <v>0.62147443270190472</v>
      </c>
      <c r="K27" s="138">
        <v>0.62147443270190483</v>
      </c>
      <c r="L27" s="138">
        <v>0.29468870871786301</v>
      </c>
      <c r="M27" s="138">
        <v>185.13894052578468</v>
      </c>
      <c r="N27" s="138">
        <v>74.450467566436743</v>
      </c>
      <c r="O27" s="138">
        <v>2.3986763564611899E-4</v>
      </c>
      <c r="P27" s="138">
        <v>1.1052748023129819E-2</v>
      </c>
      <c r="Q27" s="138">
        <v>3.6474950044936753E-4</v>
      </c>
      <c r="R27" s="138">
        <v>8.9264395363651428E-3</v>
      </c>
      <c r="S27" s="138">
        <v>6.3025143994122918E-3</v>
      </c>
      <c r="T27" s="138">
        <v>2.68425710522753E-3</v>
      </c>
      <c r="U27" s="138">
        <v>2.4976372960649725E-4</v>
      </c>
      <c r="V27" s="138">
        <v>4.1507898203883412E-2</v>
      </c>
      <c r="W27" s="138">
        <v>0.8121794</v>
      </c>
      <c r="X27" s="138">
        <v>1.5422449284500001E-2</v>
      </c>
      <c r="Y27" s="138">
        <v>2.0756808792800001E-2</v>
      </c>
      <c r="Z27" s="138">
        <v>1.20829444374E-2</v>
      </c>
      <c r="AA27" s="138">
        <v>2.13053414215E-2</v>
      </c>
      <c r="AB27" s="138">
        <v>6.9567543936200016E-2</v>
      </c>
      <c r="AC27" s="138">
        <v>8.1217940000000003E-4</v>
      </c>
      <c r="AD27" s="138">
        <v>1.6579649999999999E-4</v>
      </c>
      <c r="AE27" s="55"/>
      <c r="AF27" s="147">
        <v>60237.593570901809</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4.3319587382907869</v>
      </c>
      <c r="F28" s="138">
        <v>0.65757406198270851</v>
      </c>
      <c r="G28" s="138">
        <v>1.1058017174082271</v>
      </c>
      <c r="H28" s="138">
        <v>9.8064568082745669E-3</v>
      </c>
      <c r="I28" s="138">
        <v>0.86949403061712693</v>
      </c>
      <c r="J28" s="138">
        <v>0.86949403061712693</v>
      </c>
      <c r="K28" s="138">
        <v>0.86949403061712682</v>
      </c>
      <c r="L28" s="138">
        <v>0.43375986831726904</v>
      </c>
      <c r="M28" s="138">
        <v>4.9428135267317712</v>
      </c>
      <c r="N28" s="138">
        <v>0.86204068843595383</v>
      </c>
      <c r="O28" s="138">
        <v>1.6152087880564642E-5</v>
      </c>
      <c r="P28" s="138">
        <v>1.5457237144140086E-3</v>
      </c>
      <c r="Q28" s="138">
        <v>3.0972994953722534E-5</v>
      </c>
      <c r="R28" s="138">
        <v>2.3771178560443198E-3</v>
      </c>
      <c r="S28" s="138">
        <v>1.5977319306289344E-3</v>
      </c>
      <c r="T28" s="138">
        <v>8.4576063633359742E-5</v>
      </c>
      <c r="U28" s="138">
        <v>2.964181414631579E-5</v>
      </c>
      <c r="V28" s="138">
        <v>5.2955911221146392E-3</v>
      </c>
      <c r="W28" s="138">
        <v>0.1330191</v>
      </c>
      <c r="X28" s="138">
        <v>7.0583970022000007E-3</v>
      </c>
      <c r="Y28" s="138">
        <v>7.9400070952000013E-3</v>
      </c>
      <c r="Z28" s="138">
        <v>6.1940435285000005E-3</v>
      </c>
      <c r="AA28" s="138">
        <v>6.6303173137000002E-3</v>
      </c>
      <c r="AB28" s="138">
        <v>2.7822764939600002E-2</v>
      </c>
      <c r="AC28" s="138">
        <v>1.3301909999999999E-4</v>
      </c>
      <c r="AD28" s="138">
        <v>3.0473699999999999E-5</v>
      </c>
      <c r="AE28" s="55"/>
      <c r="AF28" s="147">
        <v>12286.961954554043</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22.04387157781661</v>
      </c>
      <c r="F29" s="138">
        <v>1.182837944633933</v>
      </c>
      <c r="G29" s="138">
        <v>2.2758869109647977</v>
      </c>
      <c r="H29" s="138">
        <v>7.5861564192154628E-3</v>
      </c>
      <c r="I29" s="138">
        <v>0.77241285699608386</v>
      </c>
      <c r="J29" s="138">
        <v>0.77241285699608397</v>
      </c>
      <c r="K29" s="138">
        <v>0.77241285699608397</v>
      </c>
      <c r="L29" s="138">
        <v>0.42767042346086886</v>
      </c>
      <c r="M29" s="138">
        <v>4.6531384708479084</v>
      </c>
      <c r="N29" s="138">
        <v>0.21888820194907857</v>
      </c>
      <c r="O29" s="138">
        <v>2.9039432679385729E-5</v>
      </c>
      <c r="P29" s="138">
        <v>3.0359765574201904E-3</v>
      </c>
      <c r="Q29" s="138">
        <v>5.7741238906013884E-5</v>
      </c>
      <c r="R29" s="138">
        <v>4.8431810280817238E-3</v>
      </c>
      <c r="S29" s="138">
        <v>3.2487096845953351E-3</v>
      </c>
      <c r="T29" s="138">
        <v>1.2122212750890664E-4</v>
      </c>
      <c r="U29" s="138">
        <v>5.7403612453256295E-5</v>
      </c>
      <c r="V29" s="138">
        <v>1.0322521448003406E-2</v>
      </c>
      <c r="W29" s="138">
        <v>0.16526170000000001</v>
      </c>
      <c r="X29" s="138">
        <v>2.3608774735E-3</v>
      </c>
      <c r="Y29" s="138">
        <v>1.4296424701E-2</v>
      </c>
      <c r="Z29" s="138">
        <v>1.5975270904399999E-2</v>
      </c>
      <c r="AA29" s="138">
        <v>3.6724760700000002E-3</v>
      </c>
      <c r="AB29" s="138">
        <v>3.6305049148899995E-2</v>
      </c>
      <c r="AC29" s="138">
        <v>8.9616699999999999E-5</v>
      </c>
      <c r="AD29" s="138">
        <v>3.0584199999999998E-5</v>
      </c>
      <c r="AE29" s="55"/>
      <c r="AF29" s="147">
        <v>24700.722985949364</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2.4634446765748632E-2</v>
      </c>
      <c r="F30" s="138">
        <v>0.17418836467771792</v>
      </c>
      <c r="G30" s="138">
        <v>5.1063234884809834E-3</v>
      </c>
      <c r="H30" s="138">
        <v>1.44476584868688E-4</v>
      </c>
      <c r="I30" s="138">
        <v>3.5001477905122484E-3</v>
      </c>
      <c r="J30" s="138">
        <v>3.5001477905122484E-3</v>
      </c>
      <c r="K30" s="138">
        <v>3.5001477905122467E-3</v>
      </c>
      <c r="L30" s="138">
        <v>4.4922298061249755E-4</v>
      </c>
      <c r="M30" s="138">
        <v>1.4425899228143717</v>
      </c>
      <c r="N30" s="138">
        <v>0.16531107090003244</v>
      </c>
      <c r="O30" s="138">
        <v>4.5446745146730206E-5</v>
      </c>
      <c r="P30" s="138">
        <v>2.2212507174892273E-5</v>
      </c>
      <c r="Q30" s="138">
        <v>7.6594852327214733E-7</v>
      </c>
      <c r="R30" s="138">
        <v>2.0528960445348186E-4</v>
      </c>
      <c r="S30" s="138">
        <v>7.6782207534526513E-3</v>
      </c>
      <c r="T30" s="138">
        <v>3.2012942927588919E-4</v>
      </c>
      <c r="U30" s="138">
        <v>4.5249656932704409E-5</v>
      </c>
      <c r="V30" s="138">
        <v>4.5207100352806645E-3</v>
      </c>
      <c r="W30" s="138">
        <v>2.1167E-3</v>
      </c>
      <c r="X30" s="138">
        <v>3.2255791300000001E-5</v>
      </c>
      <c r="Y30" s="138">
        <v>5.9135617299999998E-5</v>
      </c>
      <c r="Z30" s="138">
        <v>2.0159869600000001E-5</v>
      </c>
      <c r="AA30" s="138">
        <v>6.9215551999999997E-5</v>
      </c>
      <c r="AB30" s="138">
        <v>1.8076683020000001E-4</v>
      </c>
      <c r="AC30" s="138">
        <v>2.1167999999999998E-6</v>
      </c>
      <c r="AD30" s="138">
        <v>2.1167999999999998E-6</v>
      </c>
      <c r="AE30" s="55"/>
      <c r="AF30" s="147">
        <v>114.66933650390365</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4.6153975308932988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0.38742553454493622</v>
      </c>
      <c r="J32" s="138">
        <v>0.76117481734402082</v>
      </c>
      <c r="K32" s="138">
        <v>0.95752785837497967</v>
      </c>
      <c r="L32" s="138">
        <v>8.4167780267463244E-2</v>
      </c>
      <c r="M32" s="138" t="s">
        <v>428</v>
      </c>
      <c r="N32" s="138">
        <v>3.0646727222135177</v>
      </c>
      <c r="O32" s="138">
        <v>1.3194718858169995E-2</v>
      </c>
      <c r="P32" s="138">
        <v>0</v>
      </c>
      <c r="Q32" s="138">
        <v>3.4928398276883862E-2</v>
      </c>
      <c r="R32" s="138">
        <v>1.1462744567769356</v>
      </c>
      <c r="S32" s="138">
        <v>25.187637257691179</v>
      </c>
      <c r="T32" s="138">
        <v>0.17456724664695059</v>
      </c>
      <c r="U32" s="138">
        <v>1.91505571674996E-2</v>
      </c>
      <c r="V32" s="138">
        <v>7.7283393704233845</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32459.580663422403</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0.1721339626927334</v>
      </c>
      <c r="J33" s="138">
        <v>0.31876659757913606</v>
      </c>
      <c r="K33" s="138">
        <v>0.63753319515827211</v>
      </c>
      <c r="L33" s="138">
        <v>6.7578518686776841E-3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32459.580663422403</v>
      </c>
      <c r="AL33" s="45" t="s">
        <v>413</v>
      </c>
    </row>
    <row r="34" spans="1:38" s="2" customFormat="1" ht="26.25" customHeight="1" thickBot="1" x14ac:dyDescent="0.25">
      <c r="A34" s="65" t="s">
        <v>70</v>
      </c>
      <c r="B34" s="65" t="s">
        <v>93</v>
      </c>
      <c r="C34" s="66" t="s">
        <v>94</v>
      </c>
      <c r="D34" s="67"/>
      <c r="E34" s="138">
        <v>2.0668213457076563</v>
      </c>
      <c r="F34" s="138">
        <v>0.18341067285382831</v>
      </c>
      <c r="G34" s="138">
        <v>0.15759986054400002</v>
      </c>
      <c r="H34" s="138">
        <v>2.7610208816705332E-4</v>
      </c>
      <c r="I34" s="138">
        <v>5.4037122969837592E-2</v>
      </c>
      <c r="J34" s="138">
        <v>5.6798143851508123E-2</v>
      </c>
      <c r="K34" s="138">
        <v>5.9953596287703005E-2</v>
      </c>
      <c r="L34" s="138">
        <v>3.8969837587006957E-2</v>
      </c>
      <c r="M34" s="138">
        <v>0.42204176334106719</v>
      </c>
      <c r="N34" s="138" t="s">
        <v>442</v>
      </c>
      <c r="O34" s="138">
        <v>3.9443155452436197E-4</v>
      </c>
      <c r="P34" s="138" t="s">
        <v>442</v>
      </c>
      <c r="Q34" s="138" t="s">
        <v>442</v>
      </c>
      <c r="R34" s="138">
        <v>1.9721577726218098E-3</v>
      </c>
      <c r="S34" s="138">
        <v>6.7053364269141533E-2</v>
      </c>
      <c r="T34" s="138">
        <v>2.7610208816705338E-3</v>
      </c>
      <c r="U34" s="138">
        <v>3.9443155452436197E-4</v>
      </c>
      <c r="V34" s="138">
        <v>3.9443155452436193E-2</v>
      </c>
      <c r="W34" s="138">
        <v>1.7850021030286475E-2</v>
      </c>
      <c r="X34" s="138">
        <v>1.1832946635730857E-3</v>
      </c>
      <c r="Y34" s="138">
        <v>1.9721577726218098E-3</v>
      </c>
      <c r="Z34" s="138">
        <v>1.7255020329276919E-3</v>
      </c>
      <c r="AA34" s="138">
        <v>3.9666713400636613E-4</v>
      </c>
      <c r="AB34" s="138">
        <v>5.2776216031289536E-3</v>
      </c>
      <c r="AC34" s="138" t="s">
        <v>428</v>
      </c>
      <c r="AD34" s="138" t="s">
        <v>428</v>
      </c>
      <c r="AE34" s="55"/>
      <c r="AF34" s="147">
        <v>1708.2144000000001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2.7634461125731957</v>
      </c>
      <c r="F36" s="138">
        <v>5.7739999999999993E-2</v>
      </c>
      <c r="G36" s="138">
        <v>1.2785290726440961</v>
      </c>
      <c r="H36" s="138" t="s">
        <v>442</v>
      </c>
      <c r="I36" s="138">
        <v>0.10783030031602699</v>
      </c>
      <c r="J36" s="138">
        <v>0.12684979650562467</v>
      </c>
      <c r="K36" s="138">
        <v>0.12684979650562467</v>
      </c>
      <c r="L36" s="138">
        <v>1.7593133236860087E-2</v>
      </c>
      <c r="M36" s="138">
        <v>0.12681999999999999</v>
      </c>
      <c r="N36" s="138">
        <v>5.5200000000000006E-3</v>
      </c>
      <c r="O36" s="138">
        <v>5.6000000000000006E-4</v>
      </c>
      <c r="P36" s="138">
        <v>7.9999999999999993E-4</v>
      </c>
      <c r="Q36" s="138">
        <v>1.5440000000000001E-2</v>
      </c>
      <c r="R36" s="138">
        <v>1.644E-2</v>
      </c>
      <c r="S36" s="138">
        <v>3.8059999999999997E-2</v>
      </c>
      <c r="T36" s="138">
        <v>0.71599999999999997</v>
      </c>
      <c r="U36" s="138">
        <v>5.8200000000000005E-3</v>
      </c>
      <c r="V36" s="138">
        <v>4.0799999999999996E-2</v>
      </c>
      <c r="W36" s="138">
        <v>1.1900000000000001E-2</v>
      </c>
      <c r="X36" s="138">
        <v>1.34E-4</v>
      </c>
      <c r="Y36" s="138">
        <v>6.8400000000000004E-4</v>
      </c>
      <c r="Z36" s="138">
        <v>5.6000000000000006E-4</v>
      </c>
      <c r="AA36" s="138">
        <v>2.0999999999999995E-4</v>
      </c>
      <c r="AB36" s="138">
        <v>1.588E-3</v>
      </c>
      <c r="AC36" s="138">
        <v>4.0400000000000002E-3</v>
      </c>
      <c r="AD36" s="138">
        <v>1.2995999999999999E-2</v>
      </c>
      <c r="AE36" s="55"/>
      <c r="AF36" s="147">
        <v>1426.8865608000003</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9.135236340434566E-2</v>
      </c>
      <c r="F37" s="138">
        <v>3.0450787801448555E-3</v>
      </c>
      <c r="G37" s="138">
        <v>1.3695399495032508E-4</v>
      </c>
      <c r="H37" s="138" t="s">
        <v>442</v>
      </c>
      <c r="I37" s="138">
        <v>3.8063484751810694E-4</v>
      </c>
      <c r="J37" s="138">
        <v>3.8063484751810694E-4</v>
      </c>
      <c r="K37" s="138">
        <v>3.8063484751810694E-4</v>
      </c>
      <c r="L37" s="138">
        <v>9.5158711879526745E-6</v>
      </c>
      <c r="M37" s="138">
        <v>9.1352363404345657E-3</v>
      </c>
      <c r="N37" s="138">
        <v>2.8547613563858021E-6</v>
      </c>
      <c r="O37" s="138">
        <v>4.7579355939763368E-7</v>
      </c>
      <c r="P37" s="138">
        <v>1.9031742375905347E-4</v>
      </c>
      <c r="Q37" s="138">
        <v>2.2838090851086415E-4</v>
      </c>
      <c r="R37" s="138">
        <v>1.4464124205688065E-6</v>
      </c>
      <c r="S37" s="138">
        <v>1.4464124205688065E-7</v>
      </c>
      <c r="T37" s="138">
        <v>9.7061886117117264E-7</v>
      </c>
      <c r="U37" s="138">
        <v>2.0934916613495879E-5</v>
      </c>
      <c r="V37" s="138">
        <v>2.8547613563858021E-6</v>
      </c>
      <c r="W37" s="138" t="s">
        <v>428</v>
      </c>
      <c r="X37" s="138" t="s">
        <v>442</v>
      </c>
      <c r="Y37" s="138" t="s">
        <v>442</v>
      </c>
      <c r="Z37" s="138" t="s">
        <v>442</v>
      </c>
      <c r="AA37" s="138" t="s">
        <v>442</v>
      </c>
      <c r="AB37" s="138" t="s">
        <v>442</v>
      </c>
      <c r="AC37" s="138" t="s">
        <v>442</v>
      </c>
      <c r="AD37" s="138" t="s">
        <v>442</v>
      </c>
      <c r="AE37" s="55"/>
      <c r="AF37" s="147" t="s">
        <v>430</v>
      </c>
      <c r="AG37" s="147" t="s">
        <v>428</v>
      </c>
      <c r="AH37" s="147">
        <v>1903.1742375905346</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2.4279890700029059</v>
      </c>
      <c r="F39" s="138">
        <v>0.42961791675622341</v>
      </c>
      <c r="G39" s="138">
        <v>3.6150141335144927</v>
      </c>
      <c r="H39" s="138" t="s">
        <v>430</v>
      </c>
      <c r="I39" s="138">
        <v>0.32094682836188043</v>
      </c>
      <c r="J39" s="138">
        <v>0.40554712755317029</v>
      </c>
      <c r="K39" s="138">
        <v>0.50541857946913171</v>
      </c>
      <c r="L39" s="138">
        <v>0.15243520911940958</v>
      </c>
      <c r="M39" s="138">
        <v>1.3391583459592256</v>
      </c>
      <c r="N39" s="138">
        <v>0.31647950348857612</v>
      </c>
      <c r="O39" s="138">
        <v>5.631748924238191E-3</v>
      </c>
      <c r="P39" s="138">
        <v>6.0405673763451809E-3</v>
      </c>
      <c r="Q39" s="138">
        <v>1.8873366686830789E-2</v>
      </c>
      <c r="R39" s="138">
        <v>0.21256696916262174</v>
      </c>
      <c r="S39" s="138">
        <v>0.12382040650004267</v>
      </c>
      <c r="T39" s="138">
        <v>4.2019104551752022</v>
      </c>
      <c r="U39" s="138">
        <v>2.9741934420700663E-3</v>
      </c>
      <c r="V39" s="138">
        <v>0.22318691134207647</v>
      </c>
      <c r="W39" s="138">
        <v>0.18492034514304942</v>
      </c>
      <c r="X39" s="138">
        <v>5.0407590361036383E-2</v>
      </c>
      <c r="Y39" s="138">
        <v>0.26764303886950275</v>
      </c>
      <c r="Z39" s="138">
        <v>3.7720270889360467E-2</v>
      </c>
      <c r="AA39" s="138">
        <v>3.2236071966509357E-2</v>
      </c>
      <c r="AB39" s="138">
        <v>0.38800697208640894</v>
      </c>
      <c r="AC39" s="138">
        <v>3.8196118995334248E-3</v>
      </c>
      <c r="AD39" s="138">
        <v>7.3768995256574627E-2</v>
      </c>
      <c r="AE39" s="55"/>
      <c r="AF39" s="147">
        <v>17220.196390660803</v>
      </c>
      <c r="AG39" s="147">
        <v>433.92292462800003</v>
      </c>
      <c r="AH39" s="147">
        <v>8905.5663271789927</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5.010353364241988</v>
      </c>
      <c r="F41" s="138">
        <v>19.225146880376993</v>
      </c>
      <c r="G41" s="138">
        <v>17.668500360017351</v>
      </c>
      <c r="H41" s="138">
        <v>0.20011337787878153</v>
      </c>
      <c r="I41" s="138">
        <v>11.645095463053758</v>
      </c>
      <c r="J41" s="138">
        <v>11.665395932736436</v>
      </c>
      <c r="K41" s="138">
        <v>12.480367276038253</v>
      </c>
      <c r="L41" s="138">
        <v>1.0817394735739223</v>
      </c>
      <c r="M41" s="138">
        <v>159.37005475120176</v>
      </c>
      <c r="N41" s="138">
        <v>3.1253081680272436</v>
      </c>
      <c r="O41" s="138">
        <v>3.1300801104346687E-2</v>
      </c>
      <c r="P41" s="138">
        <v>0.10923502597290927</v>
      </c>
      <c r="Q41" s="138">
        <v>4.8427151886105836E-2</v>
      </c>
      <c r="R41" s="138">
        <v>0.339764499615263</v>
      </c>
      <c r="S41" s="138">
        <v>0.62991654196088731</v>
      </c>
      <c r="T41" s="138">
        <v>0.3119519567184259</v>
      </c>
      <c r="U41" s="138">
        <v>3.7177083856481938</v>
      </c>
      <c r="V41" s="138">
        <v>6.7286625665914075</v>
      </c>
      <c r="W41" s="138">
        <v>18.708164059245036</v>
      </c>
      <c r="X41" s="138">
        <v>3.9973418187676146</v>
      </c>
      <c r="Y41" s="138">
        <v>6.5670982438369592</v>
      </c>
      <c r="Z41" s="138">
        <v>3.4005790071721567</v>
      </c>
      <c r="AA41" s="138">
        <v>2.7618906699259433</v>
      </c>
      <c r="AB41" s="138">
        <v>16.726909739702673</v>
      </c>
      <c r="AC41" s="138">
        <v>2.4279503438293607E-2</v>
      </c>
      <c r="AD41" s="138">
        <v>5.2657796481769772</v>
      </c>
      <c r="AE41" s="55"/>
      <c r="AF41" s="147">
        <v>35542.719727469972</v>
      </c>
      <c r="AG41" s="147">
        <v>30974.816157458408</v>
      </c>
      <c r="AH41" s="147">
        <v>11969.54</v>
      </c>
      <c r="AI41" s="147">
        <v>1015.0234841338797</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0.10350673948800002</v>
      </c>
      <c r="F43" s="138">
        <v>1.0350673948800003E-2</v>
      </c>
      <c r="G43" s="138">
        <v>9.5495317851628805E-2</v>
      </c>
      <c r="H43" s="138" t="s">
        <v>442</v>
      </c>
      <c r="I43" s="138">
        <v>1.7078612015520005E-2</v>
      </c>
      <c r="J43" s="138">
        <v>0</v>
      </c>
      <c r="K43" s="138">
        <v>1.7078612015520005E-2</v>
      </c>
      <c r="L43" s="138">
        <v>2.2253948989920006E-2</v>
      </c>
      <c r="M43" s="138">
        <v>4.1402695795200013E-2</v>
      </c>
      <c r="N43" s="138">
        <v>1.6561078318080003E-2</v>
      </c>
      <c r="O43" s="138">
        <v>3.1052021846400004E-4</v>
      </c>
      <c r="P43" s="138">
        <v>1.0350673948800003E-4</v>
      </c>
      <c r="Q43" s="138">
        <v>1.0350673948800002E-3</v>
      </c>
      <c r="R43" s="138">
        <v>1.3248862654464004E-2</v>
      </c>
      <c r="S43" s="138">
        <v>7.4524852431360018E-3</v>
      </c>
      <c r="T43" s="138">
        <v>0.26911752266880001</v>
      </c>
      <c r="U43" s="138">
        <v>1.0350673948800003E-4</v>
      </c>
      <c r="V43" s="138">
        <v>8.2805391590400016E-3</v>
      </c>
      <c r="W43" s="138">
        <v>6.2104043692800008E-3</v>
      </c>
      <c r="X43" s="138">
        <v>1.9666280502720003E-3</v>
      </c>
      <c r="Y43" s="138">
        <v>1.5526010923200002E-2</v>
      </c>
      <c r="Z43" s="138">
        <v>1.7596145712960004E-3</v>
      </c>
      <c r="AA43" s="138">
        <v>1.5526010923200002E-3</v>
      </c>
      <c r="AB43" s="138">
        <v>2.0804854637088002E-2</v>
      </c>
      <c r="AC43" s="138">
        <v>2.2771482687360001E-4</v>
      </c>
      <c r="AD43" s="138">
        <v>1.3455876133440005E-7</v>
      </c>
      <c r="AE43" s="55"/>
      <c r="AF43" s="147">
        <v>1035.0673948800002</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8.9340823503000006</v>
      </c>
      <c r="F44" s="138">
        <v>1.23814788651</v>
      </c>
      <c r="G44" s="138">
        <v>0.85945786066465923</v>
      </c>
      <c r="H44" s="138">
        <v>1.6080015600000001E-3</v>
      </c>
      <c r="I44" s="138">
        <v>0.73011672629999991</v>
      </c>
      <c r="J44" s="138">
        <v>0</v>
      </c>
      <c r="K44" s="138">
        <v>0.73011672629999991</v>
      </c>
      <c r="L44" s="138">
        <v>0.73011672629999991</v>
      </c>
      <c r="M44" s="138">
        <v>3.5171096074200006</v>
      </c>
      <c r="N44" s="138" t="s">
        <v>442</v>
      </c>
      <c r="O44" s="138">
        <v>2.1510000000000001E-3</v>
      </c>
      <c r="P44" s="138" t="s">
        <v>442</v>
      </c>
      <c r="Q44" s="138" t="s">
        <v>442</v>
      </c>
      <c r="R44" s="138">
        <v>1.0755000000000001E-2</v>
      </c>
      <c r="S44" s="138">
        <v>0.36567</v>
      </c>
      <c r="T44" s="138">
        <v>1.5057000000000001E-2</v>
      </c>
      <c r="U44" s="138">
        <v>2.1510000000000001E-3</v>
      </c>
      <c r="V44" s="138">
        <v>0.21509999999999999</v>
      </c>
      <c r="W44" s="138" t="s">
        <v>442</v>
      </c>
      <c r="X44" s="138">
        <v>6.4530000000000004E-3</v>
      </c>
      <c r="Y44" s="138">
        <v>1.0755000000000001E-2</v>
      </c>
      <c r="Z44" s="138" t="s">
        <v>442</v>
      </c>
      <c r="AA44" s="138" t="s">
        <v>442</v>
      </c>
      <c r="AB44" s="138">
        <v>1.7208000000000001E-2</v>
      </c>
      <c r="AC44" s="138" t="s">
        <v>429</v>
      </c>
      <c r="AD44" s="138" t="s">
        <v>429</v>
      </c>
      <c r="AE44" s="55"/>
      <c r="AF44" s="147">
        <v>9315.6065539200008</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2.6848390107443674</v>
      </c>
      <c r="F45" s="138">
        <v>6.5075737795050465E-2</v>
      </c>
      <c r="G45" s="138">
        <v>0.1485816680255253</v>
      </c>
      <c r="H45" s="138" t="s">
        <v>442</v>
      </c>
      <c r="I45" s="138">
        <v>3.9789165394687992E-2</v>
      </c>
      <c r="J45" s="138">
        <v>3.9789165394687992E-2</v>
      </c>
      <c r="K45" s="138">
        <v>3.9789165394687992E-2</v>
      </c>
      <c r="L45" s="138">
        <v>1.2334641272353277E-2</v>
      </c>
      <c r="M45" s="138">
        <v>0.14279476179028211</v>
      </c>
      <c r="N45" s="138">
        <v>4.8341976647751769E-3</v>
      </c>
      <c r="O45" s="138">
        <v>3.7186135882885972E-4</v>
      </c>
      <c r="P45" s="138">
        <v>1.115584076486579E-3</v>
      </c>
      <c r="Q45" s="138">
        <v>1.4874454353154389E-3</v>
      </c>
      <c r="R45" s="138">
        <v>1.8593067941442985E-3</v>
      </c>
      <c r="S45" s="138">
        <v>3.2723799576939654E-2</v>
      </c>
      <c r="T45" s="138">
        <v>3.7186135882885975E-2</v>
      </c>
      <c r="U45" s="138">
        <v>3.718613588288597E-3</v>
      </c>
      <c r="V45" s="138">
        <v>4.4623363059463163E-2</v>
      </c>
      <c r="W45" s="138">
        <v>4.8341976647751769E-3</v>
      </c>
      <c r="X45" s="138">
        <v>7.4372271765771954E-5</v>
      </c>
      <c r="Y45" s="138">
        <v>3.7186135882885972E-4</v>
      </c>
      <c r="Z45" s="138">
        <v>3.7186135882885972E-4</v>
      </c>
      <c r="AA45" s="138">
        <v>3.7186135882885977E-5</v>
      </c>
      <c r="AB45" s="138">
        <v>8.5528112530637731E-4</v>
      </c>
      <c r="AC45" s="138">
        <v>2.9748908706308777E-3</v>
      </c>
      <c r="AD45" s="138">
        <v>1.413073163549667E-3</v>
      </c>
      <c r="AE45" s="55"/>
      <c r="AF45" s="147">
        <v>1610.4668114624465</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1.3441198434302602E-2</v>
      </c>
      <c r="J48" s="138">
        <v>0.13441198434302604</v>
      </c>
      <c r="K48" s="138">
        <v>0.33602996085756515</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2.5512790081338785</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2.8952976059999997</v>
      </c>
      <c r="AL52" s="45" t="s">
        <v>132</v>
      </c>
    </row>
    <row r="53" spans="1:38" s="2" customFormat="1" ht="26.25" customHeight="1" thickBot="1" x14ac:dyDescent="0.25">
      <c r="A53" s="65" t="s">
        <v>119</v>
      </c>
      <c r="B53" s="69" t="s">
        <v>133</v>
      </c>
      <c r="C53" s="71" t="s">
        <v>134</v>
      </c>
      <c r="D53" s="68"/>
      <c r="E53" s="138" t="s">
        <v>428</v>
      </c>
      <c r="F53" s="138">
        <v>2.3990314874494199</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1.1749795568074526</v>
      </c>
      <c r="AL53" s="45" t="s">
        <v>135</v>
      </c>
    </row>
    <row r="54" spans="1:38" s="2" customFormat="1" ht="37.5" customHeight="1" thickBot="1" x14ac:dyDescent="0.25">
      <c r="A54" s="65" t="s">
        <v>119</v>
      </c>
      <c r="B54" s="69" t="s">
        <v>136</v>
      </c>
      <c r="C54" s="71" t="s">
        <v>137</v>
      </c>
      <c r="D54" s="68"/>
      <c r="E54" s="138" t="s">
        <v>428</v>
      </c>
      <c r="F54" s="138">
        <v>8.7702610370634634E-2</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v>105170.1122800111</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0.27133514165159733</v>
      </c>
      <c r="J57" s="138">
        <v>0.48840325497287518</v>
      </c>
      <c r="K57" s="138">
        <v>0.54267028330319467</v>
      </c>
      <c r="L57" s="138">
        <v>8.1400542495479195E-3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2087.1933973199793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7.5908850000000003E-3</v>
      </c>
      <c r="J58" s="138">
        <v>5.0605899999999995E-2</v>
      </c>
      <c r="K58" s="138">
        <v>0.10121179999999999</v>
      </c>
      <c r="L58" s="138">
        <v>3.4918071000000001E-5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253.02950000000001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0.35551341341018078</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63.793917183879898</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0.19775078588235295</v>
      </c>
      <c r="J60" s="138">
        <v>1.6058078588235294</v>
      </c>
      <c r="K60" s="138">
        <v>5.0912160319999993</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75.128338176470592</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6.2467258011081633E-2</v>
      </c>
      <c r="J61" s="138">
        <v>0.62467258011081639</v>
      </c>
      <c r="K61" s="138">
        <v>2.0843005014298601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8674775.0924769789</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2.4137002905882352E-8</v>
      </c>
      <c r="J62" s="138">
        <v>2.4137002905882347E-7</v>
      </c>
      <c r="K62" s="138">
        <v>4.8274005811764694E-7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40.228338176470587</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0.12989964000000001</v>
      </c>
      <c r="X63" s="138">
        <v>1.3262399999999999E-2</v>
      </c>
      <c r="Y63" s="138" t="s">
        <v>428</v>
      </c>
      <c r="Z63" s="138">
        <v>2.2055999999999998E-3</v>
      </c>
      <c r="AA63" s="138" t="s">
        <v>428</v>
      </c>
      <c r="AB63" s="138">
        <v>1.5467999999999999E-2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0.24299999999999999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6.7967280000000001E-3</v>
      </c>
      <c r="J71" s="138">
        <v>5.4373824000000001E-2</v>
      </c>
      <c r="K71" s="138">
        <v>0.16991820000000002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6.0659999999999999E-5</v>
      </c>
      <c r="K72" s="138" t="s">
        <v>429</v>
      </c>
      <c r="L72" s="138" t="s">
        <v>429</v>
      </c>
      <c r="M72" s="138" t="s">
        <v>429</v>
      </c>
      <c r="N72" s="138">
        <v>1.8123111111111112</v>
      </c>
      <c r="O72" s="138">
        <v>0.2232625</v>
      </c>
      <c r="P72" s="138">
        <v>3.3700000000000001E-2</v>
      </c>
      <c r="Q72" s="138">
        <v>0.1348</v>
      </c>
      <c r="R72" s="138">
        <v>1.4762472222222223</v>
      </c>
      <c r="S72" s="138">
        <v>2.3590000000000003E-2</v>
      </c>
      <c r="T72" s="138">
        <v>2.7849305555555559</v>
      </c>
      <c r="U72" s="138">
        <v>6.7400000000000003E-3</v>
      </c>
      <c r="V72" s="138">
        <v>28.682444444444442</v>
      </c>
      <c r="W72" s="138">
        <v>1.0233505750834009</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8.2849823000000011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3664.3</v>
      </c>
      <c r="AL82" s="45" t="s">
        <v>219</v>
      </c>
    </row>
    <row r="83" spans="1:38" s="2" customFormat="1" ht="26.25" customHeight="1" thickBot="1" x14ac:dyDescent="0.25">
      <c r="A83" s="65" t="s">
        <v>53</v>
      </c>
      <c r="B83" s="76" t="s">
        <v>211</v>
      </c>
      <c r="C83" s="77" t="s">
        <v>212</v>
      </c>
      <c r="D83" s="67"/>
      <c r="E83" s="138" t="s">
        <v>442</v>
      </c>
      <c r="F83" s="138">
        <v>3.8399999999999997E-2</v>
      </c>
      <c r="G83" s="138" t="s">
        <v>442</v>
      </c>
      <c r="H83" s="138" t="s">
        <v>428</v>
      </c>
      <c r="I83" s="138">
        <v>0.24</v>
      </c>
      <c r="J83" s="138">
        <v>4.8</v>
      </c>
      <c r="K83" s="138">
        <v>36</v>
      </c>
      <c r="L83" s="138">
        <v>1.3679999999999999E-2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2.4</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7.0095950843685353</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1.9066336274378017</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4.1448557118213083</v>
      </c>
      <c r="AL86" s="45" t="s">
        <v>219</v>
      </c>
    </row>
    <row r="87" spans="1:38" s="2" customFormat="1" ht="26.25" customHeight="1" thickBot="1" x14ac:dyDescent="0.25">
      <c r="A87" s="65" t="s">
        <v>208</v>
      </c>
      <c r="B87" s="71" t="s">
        <v>220</v>
      </c>
      <c r="C87" s="75" t="s">
        <v>221</v>
      </c>
      <c r="D87" s="67"/>
      <c r="E87" s="138" t="s">
        <v>428</v>
      </c>
      <c r="F87" s="138">
        <v>0.17873745849869035</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0.28559428817869226</v>
      </c>
      <c r="AL87" s="45" t="s">
        <v>219</v>
      </c>
    </row>
    <row r="88" spans="1:38" s="2" customFormat="1" ht="26.25" customHeight="1" thickBot="1" x14ac:dyDescent="0.25">
      <c r="A88" s="65" t="s">
        <v>208</v>
      </c>
      <c r="B88" s="71" t="s">
        <v>222</v>
      </c>
      <c r="C88" s="75" t="s">
        <v>223</v>
      </c>
      <c r="D88" s="67"/>
      <c r="E88" s="138" t="s">
        <v>442</v>
      </c>
      <c r="F88" s="138">
        <v>3.0243837200000003</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2.0789423</v>
      </c>
      <c r="G90" s="138" t="s">
        <v>428</v>
      </c>
      <c r="H90" s="138" t="s">
        <v>428</v>
      </c>
      <c r="I90" s="138">
        <v>7.1999999999999998E-3</v>
      </c>
      <c r="J90" s="138">
        <v>1.0800000000000001E-2</v>
      </c>
      <c r="K90" s="138">
        <v>1.3200000000000002E-2</v>
      </c>
      <c r="L90" s="138" t="s">
        <v>428</v>
      </c>
      <c r="M90" s="138" t="s">
        <v>428</v>
      </c>
      <c r="N90" s="138">
        <v>1.5585833291313785E-4</v>
      </c>
      <c r="O90" s="138">
        <v>2.1407048135057481E-2</v>
      </c>
      <c r="P90" s="138" t="s">
        <v>430</v>
      </c>
      <c r="Q90" s="138" t="s">
        <v>430</v>
      </c>
      <c r="R90" s="138">
        <v>9.0134939516031534E-2</v>
      </c>
      <c r="S90" s="138">
        <v>3.6523428616391924</v>
      </c>
      <c r="T90" s="138">
        <v>0.14970850110240863</v>
      </c>
      <c r="U90" s="138">
        <v>2.1313157573061618E-2</v>
      </c>
      <c r="V90" s="138">
        <v>2.1134765505269479</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12</v>
      </c>
      <c r="AL90" s="148" t="s">
        <v>439</v>
      </c>
    </row>
    <row r="91" spans="1:38" s="2" customFormat="1" ht="26.25" customHeight="1" thickBot="1" x14ac:dyDescent="0.25">
      <c r="A91" s="65" t="s">
        <v>208</v>
      </c>
      <c r="B91" s="69" t="s">
        <v>404</v>
      </c>
      <c r="C91" s="71" t="s">
        <v>228</v>
      </c>
      <c r="D91" s="67"/>
      <c r="E91" s="138">
        <v>1.3462905389420028E-2</v>
      </c>
      <c r="F91" s="138">
        <v>3.6167055847999993E-2</v>
      </c>
      <c r="G91" s="138">
        <v>1.4342014172492033E-4</v>
      </c>
      <c r="H91" s="138">
        <v>3.1011008630000003E-2</v>
      </c>
      <c r="I91" s="138">
        <v>0.20422500587721604</v>
      </c>
      <c r="J91" s="138">
        <v>0.20650358150634243</v>
      </c>
      <c r="K91" s="138">
        <v>0.20697420852769804</v>
      </c>
      <c r="L91" s="138">
        <v>8.0703347760000002E-2</v>
      </c>
      <c r="M91" s="138">
        <v>0.41207607852905076</v>
      </c>
      <c r="N91" s="138">
        <v>3.7232248712694545E-2</v>
      </c>
      <c r="O91" s="138">
        <v>4.0421959247467852E-2</v>
      </c>
      <c r="P91" s="138">
        <v>2.7069364497749859E-6</v>
      </c>
      <c r="Q91" s="138">
        <v>6.3161850494749673E-5</v>
      </c>
      <c r="R91" s="138">
        <v>7.4084576520157513E-4</v>
      </c>
      <c r="S91" s="138">
        <v>6.1437284120352528E-2</v>
      </c>
      <c r="T91" s="138">
        <v>2.1600540334618418E-2</v>
      </c>
      <c r="U91" s="138" t="s">
        <v>442</v>
      </c>
      <c r="V91" s="138">
        <v>3.2523266360026254E-2</v>
      </c>
      <c r="W91" s="138">
        <v>7.4725322000000012E-4</v>
      </c>
      <c r="X91" s="138">
        <v>5.8295510742E-3</v>
      </c>
      <c r="Y91" s="138">
        <v>2.8601239489999997E-3</v>
      </c>
      <c r="Z91" s="138">
        <v>2.8601239489999997E-3</v>
      </c>
      <c r="AA91" s="138">
        <v>2.8601239489999997E-3</v>
      </c>
      <c r="AB91" s="138">
        <v>1.4409922921199999E-2</v>
      </c>
      <c r="AC91" s="138" t="s">
        <v>442</v>
      </c>
      <c r="AD91" s="138" t="s">
        <v>442</v>
      </c>
      <c r="AE91" s="55"/>
      <c r="AF91" s="147" t="s">
        <v>428</v>
      </c>
      <c r="AG91" s="147" t="s">
        <v>428</v>
      </c>
      <c r="AH91" s="147" t="s">
        <v>428</v>
      </c>
      <c r="AI91" s="147" t="s">
        <v>428</v>
      </c>
      <c r="AJ91" s="147" t="s">
        <v>428</v>
      </c>
      <c r="AK91" s="147">
        <v>7472.5322000000006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9.3927941530146022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9.8178278864636544E-7</v>
      </c>
      <c r="X98" s="138" t="s">
        <v>428</v>
      </c>
      <c r="Y98" s="138" t="s">
        <v>428</v>
      </c>
      <c r="Z98" s="138" t="s">
        <v>428</v>
      </c>
      <c r="AA98" s="138" t="s">
        <v>428</v>
      </c>
      <c r="AB98" s="138" t="s">
        <v>428</v>
      </c>
      <c r="AC98" s="138" t="s">
        <v>428</v>
      </c>
      <c r="AD98" s="138">
        <v>7.3403578777083389</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5.0398031817836517E-2</v>
      </c>
      <c r="F99" s="138">
        <v>9.5795398678676698</v>
      </c>
      <c r="G99" s="138" t="s">
        <v>428</v>
      </c>
      <c r="H99" s="138">
        <v>12.912389468028795</v>
      </c>
      <c r="I99" s="138">
        <v>0.21831495966809819</v>
      </c>
      <c r="J99" s="138">
        <v>0.33513226674012608</v>
      </c>
      <c r="K99" s="138">
        <v>0.64232026624457084</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1226.5500000000002</v>
      </c>
      <c r="AL99" s="45" t="s">
        <v>245</v>
      </c>
    </row>
    <row r="100" spans="1:38" s="2" customFormat="1" ht="26.25" customHeight="1" thickBot="1" x14ac:dyDescent="0.25">
      <c r="A100" s="65" t="s">
        <v>243</v>
      </c>
      <c r="B100" s="65" t="s">
        <v>246</v>
      </c>
      <c r="C100" s="66" t="s">
        <v>408</v>
      </c>
      <c r="D100" s="79"/>
      <c r="E100" s="138">
        <v>0.7706403603116293</v>
      </c>
      <c r="F100" s="138">
        <v>31.300591560958267</v>
      </c>
      <c r="G100" s="138" t="s">
        <v>428</v>
      </c>
      <c r="H100" s="138">
        <v>38.015144644633324</v>
      </c>
      <c r="I100" s="138">
        <v>0.4341982844570394</v>
      </c>
      <c r="J100" s="138">
        <v>0.66007567990028759</v>
      </c>
      <c r="K100" s="138">
        <v>1.0651398766494162</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6264.4000000000015</v>
      </c>
      <c r="AL100" s="45" t="s">
        <v>245</v>
      </c>
    </row>
    <row r="101" spans="1:38" s="2" customFormat="1" ht="26.25" customHeight="1" thickBot="1" x14ac:dyDescent="0.25">
      <c r="A101" s="65" t="s">
        <v>243</v>
      </c>
      <c r="B101" s="65" t="s">
        <v>247</v>
      </c>
      <c r="C101" s="66" t="s">
        <v>248</v>
      </c>
      <c r="D101" s="79"/>
      <c r="E101" s="138">
        <v>7.3620450876944063E-2</v>
      </c>
      <c r="F101" s="138">
        <v>0.32016131609502857</v>
      </c>
      <c r="G101" s="138" t="s">
        <v>428</v>
      </c>
      <c r="H101" s="138">
        <v>1.4702109269216579</v>
      </c>
      <c r="I101" s="138">
        <v>1.2372412859016441E-2</v>
      </c>
      <c r="J101" s="138">
        <v>4.0756183535583565E-2</v>
      </c>
      <c r="K101" s="138">
        <v>0.10189045883895893</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8050.8739999999998</v>
      </c>
      <c r="AL101" s="45" t="s">
        <v>245</v>
      </c>
    </row>
    <row r="102" spans="1:38" s="2" customFormat="1" ht="26.25" customHeight="1" thickBot="1" x14ac:dyDescent="0.25">
      <c r="A102" s="65" t="s">
        <v>243</v>
      </c>
      <c r="B102" s="65" t="s">
        <v>249</v>
      </c>
      <c r="C102" s="66" t="s">
        <v>386</v>
      </c>
      <c r="D102" s="79"/>
      <c r="E102" s="138">
        <v>2.6138226907285711E-3</v>
      </c>
      <c r="F102" s="138">
        <v>1.2760457830468999</v>
      </c>
      <c r="G102" s="138" t="s">
        <v>428</v>
      </c>
      <c r="H102" s="138">
        <v>5.21004454178924</v>
      </c>
      <c r="I102" s="138">
        <v>9.0308000000000003E-3</v>
      </c>
      <c r="J102" s="138">
        <v>0.20303450000000003</v>
      </c>
      <c r="K102" s="138">
        <v>1.3805600000000005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1708.3000000000002</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1.8108673132099325E-3</v>
      </c>
      <c r="F104" s="138">
        <v>2.414456376254431E-3</v>
      </c>
      <c r="G104" s="138" t="s">
        <v>428</v>
      </c>
      <c r="H104" s="138">
        <v>2.478205869104786E-2</v>
      </c>
      <c r="I104" s="138">
        <v>2.799130389041096E-5</v>
      </c>
      <c r="J104" s="138">
        <v>9.2206648109589045E-5</v>
      </c>
      <c r="K104" s="138">
        <v>2.3051662027397262E-4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15.2</v>
      </c>
      <c r="AL104" s="45" t="s">
        <v>245</v>
      </c>
    </row>
    <row r="105" spans="1:38" s="2" customFormat="1" ht="26.25" customHeight="1" thickBot="1" x14ac:dyDescent="0.25">
      <c r="A105" s="65" t="s">
        <v>243</v>
      </c>
      <c r="B105" s="65" t="s">
        <v>254</v>
      </c>
      <c r="C105" s="66" t="s">
        <v>255</v>
      </c>
      <c r="D105" s="79"/>
      <c r="E105" s="138">
        <v>2.6212592571958352E-2</v>
      </c>
      <c r="F105" s="138">
        <v>0.13254368294805016</v>
      </c>
      <c r="G105" s="138" t="s">
        <v>428</v>
      </c>
      <c r="H105" s="138">
        <v>0.61412765877908104</v>
      </c>
      <c r="I105" s="138">
        <v>4.964054794520549E-3</v>
      </c>
      <c r="J105" s="138">
        <v>7.8006575342465748E-3</v>
      </c>
      <c r="K105" s="138">
        <v>1.7019616438356162E-2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71.900000000000006</v>
      </c>
      <c r="AL105" s="45" t="s">
        <v>245</v>
      </c>
    </row>
    <row r="106" spans="1:38" s="2" customFormat="1" ht="26.25" customHeight="1" thickBot="1" x14ac:dyDescent="0.25">
      <c r="A106" s="65" t="s">
        <v>243</v>
      </c>
      <c r="B106" s="65" t="s">
        <v>256</v>
      </c>
      <c r="C106" s="66" t="s">
        <v>257</v>
      </c>
      <c r="D106" s="79"/>
      <c r="E106" s="138">
        <v>1.7648508717369859E-3</v>
      </c>
      <c r="F106" s="138">
        <v>7.1371626420603232E-3</v>
      </c>
      <c r="G106" s="138" t="s">
        <v>428</v>
      </c>
      <c r="H106" s="138">
        <v>4.134820815524852E-2</v>
      </c>
      <c r="I106" s="138">
        <v>3.5013698630136981E-4</v>
      </c>
      <c r="J106" s="138">
        <v>5.6021917808219172E-4</v>
      </c>
      <c r="K106" s="138">
        <v>1.1904657534246574E-3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7.1</v>
      </c>
      <c r="AL106" s="45" t="s">
        <v>245</v>
      </c>
    </row>
    <row r="107" spans="1:38" s="2" customFormat="1" ht="26.25" customHeight="1" thickBot="1" x14ac:dyDescent="0.25">
      <c r="A107" s="65" t="s">
        <v>243</v>
      </c>
      <c r="B107" s="65" t="s">
        <v>258</v>
      </c>
      <c r="C107" s="66" t="s">
        <v>379</v>
      </c>
      <c r="D107" s="79"/>
      <c r="E107" s="138">
        <v>2.0318568712080005E-2</v>
      </c>
      <c r="F107" s="138">
        <v>0.26069999999999999</v>
      </c>
      <c r="G107" s="138" t="s">
        <v>428</v>
      </c>
      <c r="H107" s="138">
        <v>0.24779819668428005</v>
      </c>
      <c r="I107" s="138">
        <v>4.7400000000000003E-3</v>
      </c>
      <c r="J107" s="138">
        <v>6.3200000000000006E-2</v>
      </c>
      <c r="K107" s="138">
        <v>0.30019999999999997</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1580</v>
      </c>
      <c r="AL107" s="45" t="s">
        <v>245</v>
      </c>
    </row>
    <row r="108" spans="1:38" s="2" customFormat="1" ht="26.25" customHeight="1" thickBot="1" x14ac:dyDescent="0.25">
      <c r="A108" s="65" t="s">
        <v>243</v>
      </c>
      <c r="B108" s="65" t="s">
        <v>259</v>
      </c>
      <c r="C108" s="66" t="s">
        <v>380</v>
      </c>
      <c r="D108" s="79"/>
      <c r="E108" s="138">
        <v>7.7937726920452394E-2</v>
      </c>
      <c r="F108" s="138">
        <v>1.306404994909091</v>
      </c>
      <c r="G108" s="138" t="s">
        <v>428</v>
      </c>
      <c r="H108" s="138">
        <v>1.6297434971615783</v>
      </c>
      <c r="I108" s="138">
        <v>2.4192685090909095E-2</v>
      </c>
      <c r="J108" s="138">
        <v>0.24192685090909091</v>
      </c>
      <c r="K108" s="138">
        <v>0.48385370181818183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12096.342545454547</v>
      </c>
      <c r="AL108" s="45" t="s">
        <v>245</v>
      </c>
    </row>
    <row r="109" spans="1:38" s="2" customFormat="1" ht="26.25" customHeight="1" thickBot="1" x14ac:dyDescent="0.25">
      <c r="A109" s="65" t="s">
        <v>243</v>
      </c>
      <c r="B109" s="65" t="s">
        <v>260</v>
      </c>
      <c r="C109" s="66" t="s">
        <v>381</v>
      </c>
      <c r="D109" s="79"/>
      <c r="E109" s="138">
        <v>3.473646938112001E-2</v>
      </c>
      <c r="F109" s="138">
        <v>0.73971108239999994</v>
      </c>
      <c r="G109" s="138" t="s">
        <v>428</v>
      </c>
      <c r="H109" s="138">
        <v>0.99934150373376007</v>
      </c>
      <c r="I109" s="138">
        <v>3.0254032E-2</v>
      </c>
      <c r="J109" s="138">
        <v>0.16639717600000001</v>
      </c>
      <c r="K109" s="138">
        <v>0.16639717600000001</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1512.7015999999999</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1.1802537648603291E-2</v>
      </c>
      <c r="F111" s="138">
        <v>0.29323073699999996</v>
      </c>
      <c r="G111" s="138" t="s">
        <v>428</v>
      </c>
      <c r="H111" s="138">
        <v>0.20911675789088355</v>
      </c>
      <c r="I111" s="138">
        <v>6.3275940000000002E-4</v>
      </c>
      <c r="J111" s="138">
        <v>1.2203216999999999E-3</v>
      </c>
      <c r="K111" s="138">
        <v>2.7118259999999996E-3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168.55700000000002</v>
      </c>
      <c r="AL111" s="45" t="s">
        <v>245</v>
      </c>
    </row>
    <row r="112" spans="1:38" s="2" customFormat="1" ht="26.25" customHeight="1" thickBot="1" x14ac:dyDescent="0.25">
      <c r="A112" s="65" t="s">
        <v>263</v>
      </c>
      <c r="B112" s="65" t="s">
        <v>264</v>
      </c>
      <c r="C112" s="66" t="s">
        <v>265</v>
      </c>
      <c r="D112" s="67"/>
      <c r="E112" s="138">
        <v>14.634081394864966</v>
      </c>
      <c r="F112" s="138" t="s">
        <v>428</v>
      </c>
      <c r="G112" s="138" t="s">
        <v>428</v>
      </c>
      <c r="H112" s="138">
        <v>18.113090855182296</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380350000</v>
      </c>
      <c r="AL112" s="45" t="s">
        <v>418</v>
      </c>
    </row>
    <row r="113" spans="1:38" s="2" customFormat="1" ht="26.25" customHeight="1" thickBot="1" x14ac:dyDescent="0.25">
      <c r="A113" s="65" t="s">
        <v>263</v>
      </c>
      <c r="B113" s="80" t="s">
        <v>266</v>
      </c>
      <c r="C113" s="81" t="s">
        <v>267</v>
      </c>
      <c r="D113" s="67"/>
      <c r="E113" s="138">
        <v>7.0503629412164832</v>
      </c>
      <c r="F113" s="138" t="s">
        <v>429</v>
      </c>
      <c r="G113" s="138" t="s">
        <v>428</v>
      </c>
      <c r="H113" s="138">
        <v>42.025215990695351</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183243.85879339537</v>
      </c>
      <c r="AL113" s="148" t="s">
        <v>435</v>
      </c>
    </row>
    <row r="114" spans="1:38" s="2" customFormat="1" ht="26.25" customHeight="1" thickBot="1" x14ac:dyDescent="0.25">
      <c r="A114" s="65" t="s">
        <v>263</v>
      </c>
      <c r="B114" s="80" t="s">
        <v>268</v>
      </c>
      <c r="C114" s="81" t="s">
        <v>387</v>
      </c>
      <c r="D114" s="67"/>
      <c r="E114" s="138">
        <v>6.5012334634430534E-3</v>
      </c>
      <c r="F114" s="138" t="s">
        <v>442</v>
      </c>
      <c r="G114" s="138" t="s">
        <v>428</v>
      </c>
      <c r="H114" s="138">
        <v>2.1966308E-2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168971.6</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12.209380630993259</v>
      </c>
      <c r="F116" s="138" t="s">
        <v>429</v>
      </c>
      <c r="G116" s="138" t="s">
        <v>428</v>
      </c>
      <c r="H116" s="138">
        <v>13.393896815679012</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317330.33305580681</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4.95728E-2</v>
      </c>
      <c r="J119" s="138">
        <v>1.228472</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1699.182</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7.7732000000000001E-3</v>
      </c>
      <c r="J120" s="138">
        <v>4.8582500000000001E-2</v>
      </c>
      <c r="K120" s="138">
        <v>0.19433</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1943.3</v>
      </c>
      <c r="AL120" s="148" t="s">
        <v>434</v>
      </c>
    </row>
    <row r="121" spans="1:38" s="2" customFormat="1" ht="26.25" customHeight="1" thickBot="1" x14ac:dyDescent="0.25">
      <c r="A121" s="65" t="s">
        <v>263</v>
      </c>
      <c r="B121" s="65" t="s">
        <v>279</v>
      </c>
      <c r="C121" s="71" t="s">
        <v>280</v>
      </c>
      <c r="D121" s="68"/>
      <c r="E121" s="138" t="s">
        <v>442</v>
      </c>
      <c r="F121" s="138">
        <v>4.5650869520962409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7.5165979117069579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0.48893498436230104</v>
      </c>
      <c r="G125" s="138" t="s">
        <v>428</v>
      </c>
      <c r="H125" s="138" t="s">
        <v>428</v>
      </c>
      <c r="I125" s="138">
        <v>7.8853274081437869E-5</v>
      </c>
      <c r="J125" s="138">
        <v>5.2329900072226954E-4</v>
      </c>
      <c r="K125" s="138">
        <v>1.1063353302941132E-3</v>
      </c>
      <c r="L125" s="138" t="s">
        <v>442</v>
      </c>
      <c r="M125" s="138" t="s">
        <v>428</v>
      </c>
      <c r="N125" s="138" t="s">
        <v>428</v>
      </c>
      <c r="O125" s="138" t="s">
        <v>428</v>
      </c>
      <c r="P125" s="138">
        <v>1.8933108494802696E-2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2319.8968206496324</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1.9559340000000001E-2</v>
      </c>
      <c r="F129" s="138">
        <v>0.16636680000000001</v>
      </c>
      <c r="G129" s="138">
        <v>1.056654E-3</v>
      </c>
      <c r="H129" s="138" t="s">
        <v>442</v>
      </c>
      <c r="I129" s="138">
        <v>8.9927999999999997E-5</v>
      </c>
      <c r="J129" s="138">
        <v>1.57374E-4</v>
      </c>
      <c r="K129" s="138">
        <v>2.2482000000000001E-4</v>
      </c>
      <c r="L129" s="138">
        <v>3.1474800000000002E-6</v>
      </c>
      <c r="M129" s="138">
        <v>1.5737400000000003E-3</v>
      </c>
      <c r="N129" s="138">
        <v>2.9226600000000002E-2</v>
      </c>
      <c r="O129" s="138">
        <v>2.2482000000000001E-3</v>
      </c>
      <c r="P129" s="138">
        <v>1.2589919999999998E-3</v>
      </c>
      <c r="Q129" s="138">
        <v>0.56589435021847834</v>
      </c>
      <c r="R129" s="138">
        <v>0.5466834836111959</v>
      </c>
      <c r="S129" s="138">
        <v>0.3016184737165219</v>
      </c>
      <c r="T129" s="138">
        <v>3.1474800000000002E-3</v>
      </c>
      <c r="U129" s="138" t="s">
        <v>430</v>
      </c>
      <c r="V129" s="138" t="s">
        <v>442</v>
      </c>
      <c r="W129" s="138">
        <v>1.3718102900000001E-2</v>
      </c>
      <c r="X129" s="138">
        <v>8.2116138890977401E-6</v>
      </c>
      <c r="Y129" s="138">
        <v>3.5583660186090211E-5</v>
      </c>
      <c r="Z129" s="138">
        <v>3.5583660186090211E-5</v>
      </c>
      <c r="AA129" s="138" t="s">
        <v>442</v>
      </c>
      <c r="AB129" s="138">
        <v>7.9378934261278161E-5</v>
      </c>
      <c r="AC129" s="138">
        <v>2.7372046296992466E-2</v>
      </c>
      <c r="AD129" s="138">
        <v>5.3102483999999998E-2</v>
      </c>
      <c r="AE129" s="55"/>
      <c r="AF129" s="147" t="s">
        <v>428</v>
      </c>
      <c r="AG129" s="147" t="s">
        <v>428</v>
      </c>
      <c r="AH129" s="147" t="s">
        <v>428</v>
      </c>
      <c r="AI129" s="147" t="s">
        <v>428</v>
      </c>
      <c r="AJ129" s="147" t="s">
        <v>428</v>
      </c>
      <c r="AK129" s="147">
        <v>22.481999999999999</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8.6226857887874825E-6</v>
      </c>
      <c r="Y131" s="138">
        <v>3.8802086049543676E-5</v>
      </c>
      <c r="Z131" s="138">
        <v>3.8802086049543676E-5</v>
      </c>
      <c r="AA131" s="138" t="s">
        <v>442</v>
      </c>
      <c r="AB131" s="138">
        <v>8.6226857887874845E-5</v>
      </c>
      <c r="AC131" s="138">
        <v>6.159061277705347E-3</v>
      </c>
      <c r="AD131" s="138">
        <v>9.4479999999999998E-3</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0.6618899880000001</v>
      </c>
      <c r="X135" s="138">
        <v>1.9746384642000002E-4</v>
      </c>
      <c r="Y135" s="138">
        <v>8.9355148380000019E-4</v>
      </c>
      <c r="Z135" s="138">
        <v>8.9355148380000019E-4</v>
      </c>
      <c r="AA135" s="138" t="s">
        <v>442</v>
      </c>
      <c r="AB135" s="138">
        <v>1.9845668140200004E-3</v>
      </c>
      <c r="AC135" s="138" t="s">
        <v>442</v>
      </c>
      <c r="AD135" s="138">
        <v>1.1252129796000001</v>
      </c>
      <c r="AE135" s="55"/>
      <c r="AF135" s="147" t="s">
        <v>428</v>
      </c>
      <c r="AG135" s="147" t="s">
        <v>428</v>
      </c>
      <c r="AH135" s="147" t="s">
        <v>428</v>
      </c>
      <c r="AI135" s="147" t="s">
        <v>428</v>
      </c>
      <c r="AJ135" s="147" t="s">
        <v>428</v>
      </c>
      <c r="AK135" s="147">
        <v>2.2062999600000004</v>
      </c>
      <c r="AL135" s="148" t="s">
        <v>432</v>
      </c>
    </row>
    <row r="136" spans="1:38" s="2" customFormat="1" ht="26.25" customHeight="1" thickBot="1" x14ac:dyDescent="0.25">
      <c r="A136" s="65" t="s">
        <v>288</v>
      </c>
      <c r="B136" s="65" t="s">
        <v>313</v>
      </c>
      <c r="C136" s="66" t="s">
        <v>314</v>
      </c>
      <c r="D136" s="67"/>
      <c r="E136" s="138" t="s">
        <v>428</v>
      </c>
      <c r="F136" s="138">
        <v>3.8568961619999996E-3</v>
      </c>
      <c r="G136" s="138" t="s">
        <v>428</v>
      </c>
      <c r="H136" s="138" t="s">
        <v>430</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6.1626105827601068</v>
      </c>
      <c r="X139" s="138">
        <v>1.3810486467018867E-2</v>
      </c>
      <c r="Y139" s="138">
        <v>2.1639597947504783E-2</v>
      </c>
      <c r="Z139" s="138">
        <v>1.2312934305469795E-2</v>
      </c>
      <c r="AA139" s="138">
        <v>8.528328397486571E-4</v>
      </c>
      <c r="AB139" s="138">
        <v>4.8615851559742101E-2</v>
      </c>
      <c r="AC139" s="138" t="s">
        <v>442</v>
      </c>
      <c r="AD139" s="138">
        <v>15.40350905534364</v>
      </c>
      <c r="AE139" s="55"/>
      <c r="AF139" s="147" t="s">
        <v>428</v>
      </c>
      <c r="AG139" s="147" t="s">
        <v>428</v>
      </c>
      <c r="AH139" s="147" t="s">
        <v>428</v>
      </c>
      <c r="AI139" s="147" t="s">
        <v>428</v>
      </c>
      <c r="AJ139" s="147" t="s">
        <v>428</v>
      </c>
      <c r="AK139" s="147">
        <v>11.08847348482997</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171.06309872639957</v>
      </c>
      <c r="F141" s="19">
        <f t="shared" ref="F141:AD141" si="0">SUM(F14:F140)</f>
        <v>141.93390598627843</v>
      </c>
      <c r="G141" s="19">
        <f t="shared" si="0"/>
        <v>169.49049755681162</v>
      </c>
      <c r="H141" s="19">
        <f t="shared" si="0"/>
        <v>136.17754429078335</v>
      </c>
      <c r="I141" s="19">
        <f t="shared" si="0"/>
        <v>20.528711714887187</v>
      </c>
      <c r="J141" s="19">
        <f t="shared" si="0"/>
        <v>30.387273757754286</v>
      </c>
      <c r="K141" s="19">
        <f t="shared" si="0"/>
        <v>71.264188136237706</v>
      </c>
      <c r="L141" s="19">
        <f t="shared" si="0"/>
        <v>3.986880945572604</v>
      </c>
      <c r="M141" s="19">
        <f t="shared" si="0"/>
        <v>392.21856706572055</v>
      </c>
      <c r="N141" s="19">
        <f t="shared" si="0"/>
        <v>88.909163487143701</v>
      </c>
      <c r="O141" s="19">
        <f t="shared" si="0"/>
        <v>0.59388772274954904</v>
      </c>
      <c r="P141" s="19">
        <f t="shared" si="0"/>
        <v>0.64821483887428288</v>
      </c>
      <c r="Q141" s="19">
        <f t="shared" si="0"/>
        <v>1.9225135839827909</v>
      </c>
      <c r="R141" s="19">
        <f>SUM(R14:R140)</f>
        <v>5.6095942515570894</v>
      </c>
      <c r="S141" s="19">
        <f t="shared" si="0"/>
        <v>31.841213696750074</v>
      </c>
      <c r="T141" s="19">
        <f t="shared" si="0"/>
        <v>28.194210553590064</v>
      </c>
      <c r="U141" s="19">
        <f t="shared" si="0"/>
        <v>6.4441933075242623</v>
      </c>
      <c r="V141" s="19">
        <f t="shared" si="0"/>
        <v>55.240563043955454</v>
      </c>
      <c r="W141" s="19">
        <f t="shared" si="0"/>
        <v>31.279458483842486</v>
      </c>
      <c r="X141" s="19">
        <f t="shared" si="0"/>
        <v>4.2699723285856095</v>
      </c>
      <c r="Y141" s="19">
        <f t="shared" si="0"/>
        <v>7.6017609996813214</v>
      </c>
      <c r="Z141" s="19">
        <f t="shared" si="0"/>
        <v>3.6097352681112622</v>
      </c>
      <c r="AA141" s="19">
        <f t="shared" si="0"/>
        <v>2.9248126381636554</v>
      </c>
      <c r="AB141" s="19">
        <f t="shared" si="0"/>
        <v>18.406281234541851</v>
      </c>
      <c r="AC141" s="19">
        <f t="shared" si="0"/>
        <v>8.1436675215132581</v>
      </c>
      <c r="AD141" s="19">
        <f t="shared" si="0"/>
        <v>29.780296436007461</v>
      </c>
      <c r="AE141" s="56"/>
      <c r="AF141" s="145">
        <f>SUM(AF14:AF140)</f>
        <v>250155.45072761225</v>
      </c>
      <c r="AG141" s="145">
        <f t="shared" ref="AG141:AI141" si="1">SUM(AG14:AG140)</f>
        <v>119210.99901217404</v>
      </c>
      <c r="AH141" s="145">
        <f t="shared" si="1"/>
        <v>97781.746237590531</v>
      </c>
      <c r="AI141" s="145">
        <f t="shared" si="1"/>
        <v>3850.0234841338797</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30.785026657431882</v>
      </c>
      <c r="F143" s="139">
        <v>21.014985953621512</v>
      </c>
      <c r="G143" s="139">
        <v>2.9715417434346225</v>
      </c>
      <c r="H143" s="139">
        <v>0.78773186209405754</v>
      </c>
      <c r="I143" s="139">
        <v>0.56671547124326016</v>
      </c>
      <c r="J143" s="139">
        <v>0.56671547124326027</v>
      </c>
      <c r="K143" s="139">
        <v>0.56671547124326005</v>
      </c>
      <c r="L143" s="139">
        <v>0.26777704994179041</v>
      </c>
      <c r="M143" s="139">
        <v>181.34904419109768</v>
      </c>
      <c r="N143" s="139">
        <v>72.978221013684248</v>
      </c>
      <c r="O143" s="139">
        <v>2.3439019520672411E-4</v>
      </c>
      <c r="P143" s="139">
        <v>1.0756366162356227E-2</v>
      </c>
      <c r="Q143" s="139">
        <v>3.5606843417699608E-4</v>
      </c>
      <c r="R143" s="139">
        <v>8.625121307645844E-3</v>
      </c>
      <c r="S143" s="139">
        <v>6.0941942622957986E-3</v>
      </c>
      <c r="T143" s="139">
        <v>2.6282401243736763E-3</v>
      </c>
      <c r="U143" s="139">
        <v>2.4335647794054374E-4</v>
      </c>
      <c r="V143" s="139">
        <v>4.0422807342204312E-2</v>
      </c>
      <c r="W143" s="139">
        <v>0.78679789999999983</v>
      </c>
      <c r="X143" s="139">
        <v>1.46046214228E-2</v>
      </c>
      <c r="Y143" s="139">
        <v>1.97715853891E-2</v>
      </c>
      <c r="Z143" s="139">
        <v>1.1393051967900001E-2</v>
      </c>
      <c r="AA143" s="139">
        <v>2.0406550867000002E-2</v>
      </c>
      <c r="AB143" s="139">
        <v>6.6175809646800005E-2</v>
      </c>
      <c r="AC143" s="139">
        <v>7.8679789999999998E-4</v>
      </c>
      <c r="AD143" s="139">
        <v>1.6048049999999999E-4</v>
      </c>
      <c r="AE143" s="58"/>
      <c r="AF143" s="144">
        <v>58404.370540090888</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3.9452405448001224</v>
      </c>
      <c r="F144" s="139">
        <v>0.60685081551190978</v>
      </c>
      <c r="G144" s="139">
        <v>1.0038784770870459</v>
      </c>
      <c r="H144" s="139">
        <v>9.3056111334913431E-3</v>
      </c>
      <c r="I144" s="139">
        <v>0.78783091426419216</v>
      </c>
      <c r="J144" s="139">
        <v>0.78783091426419194</v>
      </c>
      <c r="K144" s="139">
        <v>0.78783091426419216</v>
      </c>
      <c r="L144" s="139">
        <v>0.39301135482752914</v>
      </c>
      <c r="M144" s="139">
        <v>4.6199622054537244</v>
      </c>
      <c r="N144" s="139">
        <v>0.84498404428687135</v>
      </c>
      <c r="O144" s="139">
        <v>1.4831980788505242E-5</v>
      </c>
      <c r="P144" s="139">
        <v>1.4090828332303299E-3</v>
      </c>
      <c r="Q144" s="139">
        <v>2.835910453420068E-5</v>
      </c>
      <c r="R144" s="139">
        <v>2.1599913331875747E-3</v>
      </c>
      <c r="S144" s="139">
        <v>1.4520569710554023E-3</v>
      </c>
      <c r="T144" s="139">
        <v>7.8900778796168092E-5</v>
      </c>
      <c r="U144" s="139">
        <v>2.7054247491390868E-5</v>
      </c>
      <c r="V144" s="139">
        <v>4.8306188371660614E-3</v>
      </c>
      <c r="W144" s="139">
        <v>0.1209354</v>
      </c>
      <c r="X144" s="139">
        <v>6.4004126974E-3</v>
      </c>
      <c r="Y144" s="139">
        <v>7.2020228976000002E-3</v>
      </c>
      <c r="Z144" s="139">
        <v>5.6157178716000006E-3</v>
      </c>
      <c r="AA144" s="139">
        <v>6.0165503342999999E-3</v>
      </c>
      <c r="AB144" s="139">
        <v>2.52347038009E-2</v>
      </c>
      <c r="AC144" s="139">
        <v>1.2093539999999999E-4</v>
      </c>
      <c r="AD144" s="139">
        <v>2.7804500000000001E-5</v>
      </c>
      <c r="AE144" s="58"/>
      <c r="AF144" s="144">
        <v>11170.20885154588</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19.980410743750557</v>
      </c>
      <c r="F145" s="139">
        <v>1.0758342137975072</v>
      </c>
      <c r="G145" s="139">
        <v>2.0625514219952987</v>
      </c>
      <c r="H145" s="139">
        <v>6.8768617979524625E-3</v>
      </c>
      <c r="I145" s="139">
        <v>0.69983895573275434</v>
      </c>
      <c r="J145" s="139">
        <v>0.69983895573275434</v>
      </c>
      <c r="K145" s="139">
        <v>0.69983895573275445</v>
      </c>
      <c r="L145" s="139">
        <v>0.38748762380344043</v>
      </c>
      <c r="M145" s="139">
        <v>4.2212765864986261</v>
      </c>
      <c r="N145" s="139">
        <v>0.21453870168316139</v>
      </c>
      <c r="O145" s="139">
        <v>2.636105523091238E-5</v>
      </c>
      <c r="P145" s="139">
        <v>2.7529031076216305E-3</v>
      </c>
      <c r="Q145" s="139">
        <v>5.2391160486984115E-5</v>
      </c>
      <c r="R145" s="139">
        <v>4.3897062462242434E-3</v>
      </c>
      <c r="S145" s="139">
        <v>2.944596450928171E-3</v>
      </c>
      <c r="T145" s="139">
        <v>1.1040847054625934E-4</v>
      </c>
      <c r="U145" s="139">
        <v>5.2060210512143456E-5</v>
      </c>
      <c r="V145" s="139">
        <v>9.3609093929406025E-3</v>
      </c>
      <c r="W145" s="139">
        <v>0.14984340000000002</v>
      </c>
      <c r="X145" s="139">
        <v>2.1406219712999997E-3</v>
      </c>
      <c r="Y145" s="139">
        <v>1.2962655270699999E-2</v>
      </c>
      <c r="Z145" s="139">
        <v>1.4484875339200001E-2</v>
      </c>
      <c r="AA145" s="139">
        <v>3.3298563997000001E-3</v>
      </c>
      <c r="AB145" s="139">
        <v>3.2918008980899999E-2</v>
      </c>
      <c r="AC145" s="139">
        <v>8.1215499999999995E-5</v>
      </c>
      <c r="AD145" s="139">
        <v>2.7729399999999999E-5</v>
      </c>
      <c r="AE145" s="58"/>
      <c r="AF145" s="144">
        <v>22407.393909305083</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2.4147306796460301E-2</v>
      </c>
      <c r="F146" s="139">
        <v>0.17074383371559096</v>
      </c>
      <c r="G146" s="139">
        <v>5.0053472298700738E-3</v>
      </c>
      <c r="H146" s="139">
        <v>1.4161959685572107E-4</v>
      </c>
      <c r="I146" s="139">
        <v>3.4309332510753213E-3</v>
      </c>
      <c r="J146" s="139">
        <v>3.4309332510753222E-3</v>
      </c>
      <c r="K146" s="139">
        <v>3.4309332510753217E-3</v>
      </c>
      <c r="L146" s="139">
        <v>4.4033970951410013E-4</v>
      </c>
      <c r="M146" s="139">
        <v>1.4140630710698248</v>
      </c>
      <c r="N146" s="139">
        <v>0.16204208618253388</v>
      </c>
      <c r="O146" s="139">
        <v>4.4548047228098047E-5</v>
      </c>
      <c r="P146" s="139">
        <v>2.1773260449934819E-5</v>
      </c>
      <c r="Q146" s="139">
        <v>7.5080208448051111E-7</v>
      </c>
      <c r="R146" s="139">
        <v>2.012300543219267E-4</v>
      </c>
      <c r="S146" s="139">
        <v>7.5263858753409777E-3</v>
      </c>
      <c r="T146" s="139">
        <v>3.1379895058364696E-4</v>
      </c>
      <c r="U146" s="139">
        <v>4.4354856383777392E-5</v>
      </c>
      <c r="V146" s="139">
        <v>4.4313141349509692E-3</v>
      </c>
      <c r="W146" s="139">
        <v>2.0750999999999999E-3</v>
      </c>
      <c r="X146" s="139">
        <v>3.1617941099999998E-5</v>
      </c>
      <c r="Y146" s="139">
        <v>5.7966225300000004E-5</v>
      </c>
      <c r="Z146" s="139">
        <v>1.9761213199999999E-5</v>
      </c>
      <c r="AA146" s="139">
        <v>6.7846831900000005E-5</v>
      </c>
      <c r="AB146" s="139">
        <v>1.7719221150000003E-4</v>
      </c>
      <c r="AC146" s="139">
        <v>2.075E-6</v>
      </c>
      <c r="AD146" s="139">
        <v>2.075E-6</v>
      </c>
      <c r="AE146" s="58"/>
      <c r="AF146" s="144">
        <v>112.30839643989231</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4.5462410726067564</v>
      </c>
      <c r="G147" s="139" t="s">
        <v>428</v>
      </c>
      <c r="H147" s="139" t="s">
        <v>428</v>
      </c>
      <c r="I147" s="139" t="s">
        <v>428</v>
      </c>
      <c r="J147" s="139" t="s">
        <v>428</v>
      </c>
      <c r="K147" s="139" t="s">
        <v>428</v>
      </c>
      <c r="L147" s="139" t="s">
        <v>428</v>
      </c>
      <c r="M147" s="139" t="s">
        <v>428</v>
      </c>
      <c r="N147" s="139" t="s">
        <v>428</v>
      </c>
      <c r="O147" s="139" t="s">
        <v>428</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0.36679452595467027</v>
      </c>
      <c r="J148" s="139">
        <v>0.7207117213363311</v>
      </c>
      <c r="K148" s="139">
        <v>0.90654995215576928</v>
      </c>
      <c r="L148" s="139">
        <v>7.9666342468148063E-2</v>
      </c>
      <c r="M148" s="139" t="s">
        <v>428</v>
      </c>
      <c r="N148" s="139">
        <v>2.9024612080340466</v>
      </c>
      <c r="O148" s="139">
        <v>1.2495092606076308E-2</v>
      </c>
      <c r="P148" s="139" t="s">
        <v>428</v>
      </c>
      <c r="Q148" s="139">
        <v>3.3079093706957163E-2</v>
      </c>
      <c r="R148" s="139">
        <v>1.0856159380667061</v>
      </c>
      <c r="S148" s="139">
        <v>23.854868069790093</v>
      </c>
      <c r="T148" s="139">
        <v>0.16532125919508006</v>
      </c>
      <c r="U148" s="139">
        <v>1.8130999043115371E-2</v>
      </c>
      <c r="V148" s="139">
        <v>7.3170895378871519</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53471.550214784445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0.16204503196052417</v>
      </c>
      <c r="J149" s="139">
        <v>0.30008339251948929</v>
      </c>
      <c r="K149" s="139">
        <v>0.60016678503897858</v>
      </c>
      <c r="L149" s="139">
        <v>6.3617679214131723E-3</v>
      </c>
      <c r="M149" s="139" t="s">
        <v>428</v>
      </c>
      <c r="N149" s="139">
        <v>0</v>
      </c>
      <c r="O149" s="139">
        <v>0</v>
      </c>
      <c r="P149" s="139" t="s">
        <v>442</v>
      </c>
      <c r="Q149" s="139">
        <v>0</v>
      </c>
      <c r="R149" s="139">
        <v>0</v>
      </c>
      <c r="S149" s="139">
        <v>0</v>
      </c>
      <c r="T149" s="139">
        <v>0</v>
      </c>
      <c r="U149" s="139">
        <v>0</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53471.550214784445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167.82412050532815</v>
      </c>
      <c r="F152" s="13">
        <f t="shared" ref="F152:AD152" si="2">SUM(F$141, F$151, IF(AND(ISNUMBER(SEARCH($B$4,"AT|BE|CH|GB|IE|LT|LU|NL")),SUM(F$143:F$149)&gt;0),SUM(F$143:F$149)-SUM(F$27:F$33),0))</f>
        <v>141.25516384042052</v>
      </c>
      <c r="G152" s="13">
        <f t="shared" si="2"/>
        <v>169.05527666100929</v>
      </c>
      <c r="H152" s="13">
        <f t="shared" si="2"/>
        <v>136.15849916551329</v>
      </c>
      <c r="I152" s="13">
        <f t="shared" si="2"/>
        <v>20.288926581950367</v>
      </c>
      <c r="J152" s="13">
        <f t="shared" si="2"/>
        <v>30.119062263072603</v>
      </c>
      <c r="K152" s="13">
        <f t="shared" si="2"/>
        <v>70.966778626284849</v>
      </c>
      <c r="L152" s="13">
        <f t="shared" si="2"/>
        <v>3.8741315686316851</v>
      </c>
      <c r="M152" s="13">
        <f t="shared" si="2"/>
        <v>387.64543067366162</v>
      </c>
      <c r="N152" s="13">
        <f t="shared" si="2"/>
        <v>87.250030291079241</v>
      </c>
      <c r="O152" s="13">
        <f t="shared" si="2"/>
        <v>0.59317772187455675</v>
      </c>
      <c r="P152" s="13">
        <f t="shared" si="2"/>
        <v>0.64749830343580206</v>
      </c>
      <c r="Q152" s="13">
        <f t="shared" si="2"/>
        <v>1.9206476192313144</v>
      </c>
      <c r="R152" s="13">
        <f t="shared" si="2"/>
        <v>5.547959753763295</v>
      </c>
      <c r="S152" s="13">
        <f t="shared" si="2"/>
        <v>30.507634565640522</v>
      </c>
      <c r="T152" s="13">
        <f t="shared" si="2"/>
        <v>28.184885729736848</v>
      </c>
      <c r="U152" s="13">
        <f t="shared" si="2"/>
        <v>6.443158516379067</v>
      </c>
      <c r="V152" s="13">
        <f t="shared" si="2"/>
        <v>54.826712140317198</v>
      </c>
      <c r="W152" s="13">
        <f t="shared" si="2"/>
        <v>31.226533383842487</v>
      </c>
      <c r="X152" s="13">
        <f t="shared" si="2"/>
        <v>4.2682756230667094</v>
      </c>
      <c r="Y152" s="13">
        <f t="shared" si="2"/>
        <v>7.5987028532577217</v>
      </c>
      <c r="Z152" s="13">
        <f t="shared" si="2"/>
        <v>3.6069762557632621</v>
      </c>
      <c r="AA152" s="13">
        <f t="shared" si="2"/>
        <v>2.9229560922393554</v>
      </c>
      <c r="AB152" s="13">
        <f t="shared" si="2"/>
        <v>18.396910824327051</v>
      </c>
      <c r="AC152" s="13">
        <f t="shared" si="2"/>
        <v>8.1436216133132575</v>
      </c>
      <c r="AD152" s="13">
        <f t="shared" si="2"/>
        <v>29.78028555420746</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167.82412050532815</v>
      </c>
      <c r="F154" s="13">
        <f>SUM(F$141, F$153, -1 * IF(OR($B$6=2005,$B$6&gt;=2020),SUM(F$99:F$122),0), IF(AND(ISNUMBER(SEARCH($B$4,"AT|BE|CH|GB|IE|LT|LU|NL")),SUM(F$143:F$149)&gt;0),SUM(F$143:F$149)-SUM(F$27:F$33),0))</f>
        <v>141.25516384042052</v>
      </c>
      <c r="G154" s="13">
        <f>SUM(G$141, G$153, IF(AND(ISNUMBER(SEARCH($B$4,"AT|BE|CH|GB|IE|LT|LU|NL")),SUM(G$143:G$149)&gt;0),SUM(G$143:G$149)-SUM(G$27:G$33),0))</f>
        <v>169.05527666100929</v>
      </c>
      <c r="H154" s="13">
        <f>SUM(H$141, H$153, IF(AND(ISNUMBER(SEARCH($B$4,"AT|BE|CH|GB|IE|LT|LU|NL")),SUM(H$143:H$149)&gt;0),SUM(H$143:H$149)-SUM(H$27:H$33),0))</f>
        <v>136.15849916551329</v>
      </c>
      <c r="I154" s="13">
        <f t="shared" ref="I154:AD154" si="3">SUM(I$141, I$153, IF(AND(ISNUMBER(SEARCH($B$4,"AT|BE|CH|GB|IE|LT|LU|NL")),SUM(I$143:I$149)&gt;0),SUM(I$143:I$149)-SUM(I$27:I$33),0))</f>
        <v>20.288926581950367</v>
      </c>
      <c r="J154" s="13">
        <f t="shared" si="3"/>
        <v>30.119062263072603</v>
      </c>
      <c r="K154" s="13">
        <f t="shared" si="3"/>
        <v>70.966778626284849</v>
      </c>
      <c r="L154" s="13">
        <f t="shared" si="3"/>
        <v>3.8741315686316851</v>
      </c>
      <c r="M154" s="13">
        <f t="shared" si="3"/>
        <v>387.64543067366162</v>
      </c>
      <c r="N154" s="13">
        <f t="shared" si="3"/>
        <v>87.250030291079241</v>
      </c>
      <c r="O154" s="13">
        <f t="shared" si="3"/>
        <v>0.59317772187455675</v>
      </c>
      <c r="P154" s="13">
        <f t="shared" si="3"/>
        <v>0.64749830343580206</v>
      </c>
      <c r="Q154" s="13">
        <f t="shared" si="3"/>
        <v>1.9206476192313144</v>
      </c>
      <c r="R154" s="13">
        <f t="shared" si="3"/>
        <v>5.547959753763295</v>
      </c>
      <c r="S154" s="13">
        <f t="shared" si="3"/>
        <v>30.507634565640522</v>
      </c>
      <c r="T154" s="13">
        <f t="shared" si="3"/>
        <v>28.184885729736848</v>
      </c>
      <c r="U154" s="13">
        <f t="shared" si="3"/>
        <v>6.443158516379067</v>
      </c>
      <c r="V154" s="13">
        <f t="shared" si="3"/>
        <v>54.826712140317198</v>
      </c>
      <c r="W154" s="13">
        <f t="shared" si="3"/>
        <v>31.226533383842487</v>
      </c>
      <c r="X154" s="13">
        <f t="shared" si="3"/>
        <v>4.2682756230667094</v>
      </c>
      <c r="Y154" s="13">
        <f t="shared" si="3"/>
        <v>7.5987028532577217</v>
      </c>
      <c r="Z154" s="13">
        <f t="shared" si="3"/>
        <v>3.6069762557632621</v>
      </c>
      <c r="AA154" s="13">
        <f t="shared" si="3"/>
        <v>2.9229560922393554</v>
      </c>
      <c r="AB154" s="13">
        <f t="shared" si="3"/>
        <v>18.396910824327051</v>
      </c>
      <c r="AC154" s="13">
        <f t="shared" si="3"/>
        <v>8.1436216133132575</v>
      </c>
      <c r="AD154" s="13">
        <f t="shared" si="3"/>
        <v>29.78028555420746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4.5753084768561658</v>
      </c>
      <c r="F157" s="141">
        <v>0.15518173234419774</v>
      </c>
      <c r="G157" s="141">
        <v>0.28315759686444403</v>
      </c>
      <c r="H157" s="141" t="s">
        <v>442</v>
      </c>
      <c r="I157" s="141">
        <v>5.5366145598389954E-2</v>
      </c>
      <c r="J157" s="141">
        <v>5.5366145598389954E-2</v>
      </c>
      <c r="K157" s="141">
        <v>5.5366145598389954E-2</v>
      </c>
      <c r="L157" s="141">
        <v>2.657574988722718E-2</v>
      </c>
      <c r="M157" s="141">
        <v>1.2593482602972528</v>
      </c>
      <c r="N157" s="141">
        <v>1.189250205112973E-3</v>
      </c>
      <c r="O157" s="141">
        <v>8.9193765383472975E-5</v>
      </c>
      <c r="P157" s="141">
        <v>1.7838753076694594E-3</v>
      </c>
      <c r="Q157" s="141">
        <v>4.4596882691736486E-4</v>
      </c>
      <c r="R157" s="141">
        <v>2.9731255127824329E-3</v>
      </c>
      <c r="S157" s="141">
        <v>3.2704380640606761E-3</v>
      </c>
      <c r="T157" s="141">
        <v>1.1892502051129731E-4</v>
      </c>
      <c r="U157" s="141">
        <v>1.6352190320303381E-3</v>
      </c>
      <c r="V157" s="141">
        <v>0.43110319935345276</v>
      </c>
      <c r="W157" s="141" t="s">
        <v>442</v>
      </c>
      <c r="X157" s="141" t="s">
        <v>442</v>
      </c>
      <c r="Y157" s="141" t="s">
        <v>442</v>
      </c>
      <c r="Z157" s="141" t="s">
        <v>442</v>
      </c>
      <c r="AA157" s="141" t="s">
        <v>442</v>
      </c>
      <c r="AB157" s="141" t="s">
        <v>442</v>
      </c>
      <c r="AC157" s="141" t="s">
        <v>442</v>
      </c>
      <c r="AD157" s="141" t="s">
        <v>442</v>
      </c>
      <c r="AE157" s="58"/>
      <c r="AF157" s="142">
        <v>14865.627563912163</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0.16859775304944127</v>
      </c>
      <c r="F158" s="141">
        <v>4.1613124543437834E-3</v>
      </c>
      <c r="G158" s="141">
        <v>8.3898897186654216E-3</v>
      </c>
      <c r="H158" s="141" t="s">
        <v>442</v>
      </c>
      <c r="I158" s="141">
        <v>9.0128446028216115E-4</v>
      </c>
      <c r="J158" s="141">
        <v>9.0128446028216115E-4</v>
      </c>
      <c r="K158" s="141">
        <v>9.0128446028216115E-4</v>
      </c>
      <c r="L158" s="141">
        <v>4.3261654093543732E-4</v>
      </c>
      <c r="M158" s="141">
        <v>5.8590546770732783E-2</v>
      </c>
      <c r="N158" s="141">
        <v>3.5260080356252717E-5</v>
      </c>
      <c r="O158" s="141">
        <v>2.6445060267189538E-6</v>
      </c>
      <c r="P158" s="141">
        <v>5.2890120534379071E-5</v>
      </c>
      <c r="Q158" s="141">
        <v>1.3222530133594768E-5</v>
      </c>
      <c r="R158" s="141">
        <v>8.8150200890631795E-5</v>
      </c>
      <c r="S158" s="141">
        <v>9.6965220979694969E-5</v>
      </c>
      <c r="T158" s="141">
        <v>3.5260080356252719E-6</v>
      </c>
      <c r="U158" s="141">
        <v>4.8482610489847484E-5</v>
      </c>
      <c r="V158" s="141">
        <v>1.2781779129141609E-2</v>
      </c>
      <c r="W158" s="141" t="s">
        <v>442</v>
      </c>
      <c r="X158" s="141" t="s">
        <v>442</v>
      </c>
      <c r="Y158" s="141" t="s">
        <v>442</v>
      </c>
      <c r="Z158" s="141" t="s">
        <v>442</v>
      </c>
      <c r="AA158" s="141" t="s">
        <v>442</v>
      </c>
      <c r="AB158" s="141" t="s">
        <v>442</v>
      </c>
      <c r="AC158" s="141" t="s">
        <v>442</v>
      </c>
      <c r="AD158" s="141" t="s">
        <v>442</v>
      </c>
      <c r="AE158" s="58"/>
      <c r="AF158" s="143">
        <v>440.75100445315894</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11.316666604713767</v>
      </c>
      <c r="F159" s="141">
        <v>0.26033000000000006</v>
      </c>
      <c r="G159" s="141">
        <v>3.1353009595467842</v>
      </c>
      <c r="H159" s="141" t="s">
        <v>442</v>
      </c>
      <c r="I159" s="141">
        <v>0.30671963238679356</v>
      </c>
      <c r="J159" s="141">
        <v>0.36081133062701276</v>
      </c>
      <c r="K159" s="141">
        <v>0.36081133062701276</v>
      </c>
      <c r="L159" s="141">
        <v>6.3452199752815117E-2</v>
      </c>
      <c r="M159" s="141">
        <v>0.57150999999999996</v>
      </c>
      <c r="N159" s="141">
        <v>2.2079999999999999E-2</v>
      </c>
      <c r="O159" s="141">
        <v>2E-3</v>
      </c>
      <c r="P159" s="141">
        <v>4.0400000000000002E-3</v>
      </c>
      <c r="Q159" s="141">
        <v>3.7400000000000003E-2</v>
      </c>
      <c r="R159" s="141">
        <v>4.0379999999999999E-2</v>
      </c>
      <c r="S159" s="141">
        <v>0.15101000000000001</v>
      </c>
      <c r="T159" s="141">
        <v>1.6700000000000002</v>
      </c>
      <c r="U159" s="141">
        <v>2.0490000000000001E-2</v>
      </c>
      <c r="V159" s="141">
        <v>0.1812</v>
      </c>
      <c r="W159" s="141">
        <v>3.6290000000000003E-2</v>
      </c>
      <c r="X159" s="141">
        <v>4.4900000000000002E-4</v>
      </c>
      <c r="Y159" s="141">
        <v>2.49E-3</v>
      </c>
      <c r="Z159" s="141">
        <v>2E-3</v>
      </c>
      <c r="AA159" s="141">
        <v>5.4299999999999997E-4</v>
      </c>
      <c r="AB159" s="141">
        <v>5.4820000000000008E-3</v>
      </c>
      <c r="AC159" s="141" t="s">
        <v>442</v>
      </c>
      <c r="AD159" s="141">
        <v>3.1806000000000001E-2</v>
      </c>
      <c r="AE159" s="58"/>
      <c r="AF159" s="143">
        <v>6437.9963052000003</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06"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108"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108"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0.31659644382339203</v>
      </c>
      <c r="X163" s="22">
        <v>2.279494395528423</v>
      </c>
      <c r="Y163" s="22">
        <v>1.4880032859699426</v>
      </c>
      <c r="Z163" s="22">
        <v>0.72817182079380172</v>
      </c>
      <c r="AA163" s="22">
        <v>0.85481039832315853</v>
      </c>
      <c r="AB163" s="22">
        <v>5.3504799006153263</v>
      </c>
      <c r="AC163" s="22" t="s">
        <v>442</v>
      </c>
      <c r="AD163" s="22">
        <v>9.1812968708783679E-2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108"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71" t="s">
        <v>371</v>
      </c>
      <c r="B166" s="171"/>
      <c r="C166" s="171"/>
      <c r="D166" s="171"/>
      <c r="E166" s="171"/>
      <c r="F166" s="171"/>
      <c r="G166" s="17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71" t="s">
        <v>375</v>
      </c>
      <c r="B167" s="171"/>
      <c r="C167" s="171"/>
      <c r="D167" s="171"/>
      <c r="E167" s="171"/>
      <c r="F167" s="171"/>
      <c r="G167" s="171"/>
      <c r="H167" s="128"/>
      <c r="I167" s="129"/>
      <c r="J167"/>
      <c r="K167"/>
      <c r="L167"/>
      <c r="M167" s="129"/>
      <c r="N167" s="129"/>
      <c r="O167" s="129"/>
      <c r="P167" s="129"/>
      <c r="Q167" s="129"/>
      <c r="R167" s="129"/>
      <c r="S167" s="129"/>
      <c r="T167" s="129"/>
      <c r="U167" s="129"/>
      <c r="AE167" s="137"/>
    </row>
    <row r="168" spans="1:38" s="136" customFormat="1" ht="26.25" customHeight="1" x14ac:dyDescent="0.25">
      <c r="A168" s="171" t="s">
        <v>372</v>
      </c>
      <c r="B168" s="171"/>
      <c r="C168" s="171"/>
      <c r="D168" s="171"/>
      <c r="E168" s="171"/>
      <c r="F168" s="171"/>
      <c r="G168" s="171"/>
      <c r="H168" s="128"/>
      <c r="I168" s="129"/>
      <c r="J168"/>
      <c r="K168"/>
      <c r="L168"/>
      <c r="M168" s="129"/>
      <c r="N168" s="129"/>
      <c r="O168" s="129"/>
      <c r="P168" s="129"/>
      <c r="Q168" s="129"/>
      <c r="R168" s="129"/>
      <c r="S168" s="129"/>
      <c r="T168" s="129"/>
      <c r="U168" s="129"/>
      <c r="AE168" s="137"/>
    </row>
    <row r="169" spans="1:38" s="134" customFormat="1" ht="26.25" customHeight="1" x14ac:dyDescent="0.25">
      <c r="A169" s="171" t="s">
        <v>373</v>
      </c>
      <c r="B169" s="171"/>
      <c r="C169" s="171"/>
      <c r="D169" s="171"/>
      <c r="E169" s="171"/>
      <c r="F169" s="171"/>
      <c r="G169" s="17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71" t="s">
        <v>374</v>
      </c>
      <c r="B170" s="171"/>
      <c r="C170" s="171"/>
      <c r="D170" s="171"/>
      <c r="E170" s="171"/>
      <c r="F170" s="171"/>
      <c r="G170" s="17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1987</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2026-02-11T11:48:12Z</dcterms:modified>
</cp:coreProperties>
</file>