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8635" windowHeight="1272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12" i="1" l="1"/>
  <c r="B14" i="1" l="1"/>
  <c r="B13" i="1"/>
  <c r="C5" i="2" l="1"/>
  <c r="D5" i="2"/>
  <c r="E5" i="2"/>
  <c r="F5" i="2"/>
  <c r="G5" i="2"/>
  <c r="B5" i="2"/>
  <c r="B16" i="1" l="1"/>
  <c r="C15" i="1" s="1"/>
  <c r="C14" i="1" l="1"/>
  <c r="C12" i="1"/>
  <c r="C13" i="1"/>
</calcChain>
</file>

<file path=xl/comments1.xml><?xml version="1.0" encoding="utf-8"?>
<comments xmlns="http://schemas.openxmlformats.org/spreadsheetml/2006/main">
  <authors>
    <author>EPA</author>
  </authors>
  <commentList>
    <comment ref="B14" authorId="0">
      <text>
        <r>
          <rPr>
            <b/>
            <sz val="9"/>
            <color indexed="81"/>
            <rFont val="Tahoma"/>
            <family val="2"/>
          </rPr>
          <t>EPA:</t>
        </r>
        <r>
          <rPr>
            <sz val="9"/>
            <color indexed="81"/>
            <rFont val="Tahoma"/>
            <family val="2"/>
          </rPr>
          <t xml:space="preserve">
Added fines of 44t</t>
        </r>
      </text>
    </comment>
    <comment ref="B16" authorId="0">
      <text>
        <r>
          <rPr>
            <b/>
            <sz val="9"/>
            <color indexed="81"/>
            <rFont val="Tahoma"/>
            <charset val="1"/>
          </rPr>
          <t>EPA:</t>
        </r>
        <r>
          <rPr>
            <sz val="9"/>
            <color indexed="81"/>
            <rFont val="Tahoma"/>
            <charset val="1"/>
          </rPr>
          <t xml:space="preserve">
This figure does not include figures that went for storage or fines residue from waste tyre shredding that went direct to landfill</t>
        </r>
      </text>
    </comment>
  </commentList>
</comments>
</file>

<file path=xl/sharedStrings.xml><?xml version="1.0" encoding="utf-8"?>
<sst xmlns="http://schemas.openxmlformats.org/spreadsheetml/2006/main" count="18" uniqueCount="14">
  <si>
    <t>Waste tyre flows, 2014 reference year</t>
  </si>
  <si>
    <t>tonnes</t>
  </si>
  <si>
    <t>Recycled</t>
  </si>
  <si>
    <t>Used for engineering/ballast</t>
  </si>
  <si>
    <t>Used as a fuel</t>
  </si>
  <si>
    <t>TOTAL</t>
  </si>
  <si>
    <t>Light vehicles</t>
  </si>
  <si>
    <t>Heavy vehicles</t>
  </si>
  <si>
    <t>Total tyres</t>
  </si>
  <si>
    <t>Pie chart does not account for waste tyres that are in temporary storage</t>
  </si>
  <si>
    <t>Waste Tyre Statistics for Ireland (2014 reference year)</t>
  </si>
  <si>
    <t>EPA data release (published January 2017)</t>
  </si>
  <si>
    <t>Figure 1. Final treatment of waste tyres, 2014</t>
  </si>
  <si>
    <t>Prepared for reuse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</si>
</sst>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6"/>
      <color theme="3" tint="0.3999755851924192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164" fontId="0" fillId="0" borderId="0" xfId="1" applyNumberFormat="1" applyFont="1"/>
    <xf numFmtId="164" fontId="2" fillId="0" borderId="0" xfId="1" applyNumberFormat="1" applyFont="1"/>
    <xf numFmtId="0" fontId="0" fillId="0" borderId="1" xfId="0" applyBorder="1"/>
    <xf numFmtId="3" fontId="0" fillId="0" borderId="1" xfId="0" applyNumberFormat="1" applyBorder="1"/>
    <xf numFmtId="0" fontId="2" fillId="0" borderId="1" xfId="0" applyFont="1" applyBorder="1"/>
    <xf numFmtId="3" fontId="2" fillId="0" borderId="1" xfId="0" applyNumberFormat="1" applyFont="1" applyBorder="1"/>
    <xf numFmtId="165" fontId="0" fillId="0" borderId="0" xfId="2" applyNumberFormat="1" applyFont="1"/>
    <xf numFmtId="165" fontId="0" fillId="0" borderId="0" xfId="0" applyNumberFormat="1"/>
    <xf numFmtId="0" fontId="0" fillId="0" borderId="0" xfId="0" applyFill="1"/>
    <xf numFmtId="0" fontId="7" fillId="0" borderId="0" xfId="0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dLbl>
              <c:idx val="1"/>
              <c:layout>
                <c:manualLayout>
                  <c:x val="-0.20483289588801401"/>
                  <c:y val="-3.3737970253718283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43.5%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.11068591426071739"/>
                  <c:y val="-0.209884076990376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18.2%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.14256955380577427"/>
                  <c:y val="0.1444375182268882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20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Sheet1!$A$20:$A$23</c:f>
              <c:strCache>
                <c:ptCount val="4"/>
                <c:pt idx="0">
                  <c:v>Prepared for reuse</c:v>
                </c:pt>
                <c:pt idx="1">
                  <c:v>Recycled</c:v>
                </c:pt>
                <c:pt idx="2">
                  <c:v>Used for engineering/ballast</c:v>
                </c:pt>
                <c:pt idx="3">
                  <c:v>Used as a fuel</c:v>
                </c:pt>
              </c:strCache>
            </c:strRef>
          </c:cat>
          <c:val>
            <c:numRef>
              <c:f>Sheet1!$B$20:$B$23</c:f>
              <c:numCache>
                <c:formatCode>0.0%</c:formatCode>
                <c:ptCount val="4"/>
                <c:pt idx="0">
                  <c:v>2.7E-2</c:v>
                </c:pt>
                <c:pt idx="1">
                  <c:v>0.435</c:v>
                </c:pt>
                <c:pt idx="2">
                  <c:v>0.182</c:v>
                </c:pt>
                <c:pt idx="3">
                  <c:v>0.35599999999999998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0277777777777775"/>
          <c:y val="0.17586030912802567"/>
          <c:w val="0.38055555555555554"/>
          <c:h val="0.64827938174394872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Net import of new tyres 2009-2014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Sheet2!$A$5</c:f>
              <c:strCache>
                <c:ptCount val="1"/>
                <c:pt idx="0">
                  <c:v>Total tyres</c:v>
                </c:pt>
              </c:strCache>
            </c:strRef>
          </c:tx>
          <c:spPr>
            <a:ln>
              <a:prstDash val="dash"/>
            </a:ln>
          </c:spPr>
          <c:cat>
            <c:numRef>
              <c:f>Sheet2!$B$1:$G$1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cat>
          <c:val>
            <c:numRef>
              <c:f>Sheet2!$B$5:$G$5</c:f>
              <c:numCache>
                <c:formatCode>#,##0</c:formatCode>
                <c:ptCount val="6"/>
                <c:pt idx="0">
                  <c:v>23981.126605649009</c:v>
                </c:pt>
                <c:pt idx="1">
                  <c:v>27861.455528188992</c:v>
                </c:pt>
                <c:pt idx="2">
                  <c:v>24786.859434485999</c:v>
                </c:pt>
                <c:pt idx="3">
                  <c:v>23705.034205100997</c:v>
                </c:pt>
                <c:pt idx="4">
                  <c:v>25896.113332686997</c:v>
                </c:pt>
                <c:pt idx="5">
                  <c:v>28342.264327384004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117696"/>
        <c:axId val="55119232"/>
      </c:lineChart>
      <c:catAx>
        <c:axId val="55117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55119232"/>
        <c:crosses val="autoZero"/>
        <c:auto val="1"/>
        <c:lblAlgn val="ctr"/>
        <c:lblOffset val="100"/>
        <c:noMultiLvlLbl val="0"/>
      </c:catAx>
      <c:valAx>
        <c:axId val="5511923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IE" sz="1200"/>
                  <a:t>Tonnes (t)</a:t>
                </a:r>
              </a:p>
            </c:rich>
          </c:tx>
          <c:overlay val="0"/>
        </c:title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55117696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428625</xdr:colOff>
      <xdr:row>8</xdr:row>
      <xdr:rowOff>52387</xdr:rowOff>
    </xdr:from>
    <xdr:to>
      <xdr:col>11</xdr:col>
      <xdr:colOff>123825</xdr:colOff>
      <xdr:row>22</xdr:row>
      <xdr:rowOff>128587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114300</xdr:colOff>
      <xdr:row>2</xdr:row>
      <xdr:rowOff>19050</xdr:rowOff>
    </xdr:from>
    <xdr:to>
      <xdr:col>7</xdr:col>
      <xdr:colOff>400943</xdr:colOff>
      <xdr:row>5</xdr:row>
      <xdr:rowOff>237070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067300" y="285750"/>
          <a:ext cx="1505843" cy="10181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195262</xdr:colOff>
      <xdr:row>9</xdr:row>
      <xdr:rowOff>104775</xdr:rowOff>
    </xdr:from>
    <xdr:to>
      <xdr:col>17</xdr:col>
      <xdr:colOff>500062</xdr:colOff>
      <xdr:row>25</xdr:row>
      <xdr:rowOff>28575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24"/>
  <sheetViews>
    <sheetView tabSelected="1" workbookViewId="0">
      <selection activeCell="A32" sqref="A32"/>
    </sheetView>
  </sheetViews>
  <sheetFormatPr defaultRowHeight="15" x14ac:dyDescent="0.25"/>
  <cols>
    <col min="1" max="1" width="35.140625" bestFit="1" customWidth="1"/>
    <col min="2" max="2" width="11.7109375" customWidth="1"/>
  </cols>
  <sheetData>
    <row r="1" spans="1:10" ht="21" x14ac:dyDescent="0.35">
      <c r="A1" s="11" t="s">
        <v>10</v>
      </c>
      <c r="B1" s="11"/>
      <c r="C1" s="11"/>
      <c r="D1" s="11"/>
      <c r="E1" s="11"/>
    </row>
    <row r="2" spans="1:10" ht="21" x14ac:dyDescent="0.35">
      <c r="A2" s="11"/>
      <c r="B2" s="11"/>
      <c r="C2" s="11"/>
      <c r="D2" s="11"/>
      <c r="E2" s="11"/>
    </row>
    <row r="3" spans="1:10" ht="21" x14ac:dyDescent="0.35">
      <c r="A3" s="11" t="s">
        <v>11</v>
      </c>
      <c r="B3" s="11"/>
      <c r="C3" s="11"/>
      <c r="D3" s="11"/>
      <c r="E3" s="11"/>
    </row>
    <row r="4" spans="1:10" ht="21" x14ac:dyDescent="0.35">
      <c r="A4" s="11" t="s">
        <v>12</v>
      </c>
      <c r="B4" s="11"/>
      <c r="C4" s="11"/>
      <c r="D4" s="11"/>
      <c r="E4" s="11"/>
    </row>
    <row r="5" spans="1:10" ht="21" x14ac:dyDescent="0.35">
      <c r="A5" s="11"/>
      <c r="B5" s="11"/>
      <c r="C5" s="11"/>
      <c r="D5" s="11"/>
      <c r="E5" s="11"/>
    </row>
    <row r="6" spans="1:10" ht="21" x14ac:dyDescent="0.35">
      <c r="B6" s="11"/>
      <c r="C6" s="11"/>
      <c r="D6" s="11"/>
      <c r="E6" s="11"/>
    </row>
    <row r="9" spans="1:10" x14ac:dyDescent="0.25">
      <c r="A9" s="1" t="s">
        <v>0</v>
      </c>
    </row>
    <row r="11" spans="1:10" x14ac:dyDescent="0.25">
      <c r="B11" t="s">
        <v>1</v>
      </c>
      <c r="C11" s="10"/>
      <c r="D11" s="10"/>
      <c r="E11" s="10"/>
      <c r="F11" s="10"/>
      <c r="G11" s="10"/>
      <c r="H11" s="10"/>
      <c r="I11" s="10"/>
    </row>
    <row r="12" spans="1:10" x14ac:dyDescent="0.25">
      <c r="A12" t="s">
        <v>13</v>
      </c>
      <c r="B12" s="2">
        <f>100+348+300</f>
        <v>748</v>
      </c>
      <c r="C12" s="8">
        <f>B12/B16</f>
        <v>2.6960784313725492E-2</v>
      </c>
    </row>
    <row r="13" spans="1:10" x14ac:dyDescent="0.25">
      <c r="A13" t="s">
        <v>2</v>
      </c>
      <c r="B13" s="2">
        <f>9907+2160</f>
        <v>12067</v>
      </c>
      <c r="C13" s="8">
        <f>B13/B16</f>
        <v>0.43494088811995385</v>
      </c>
    </row>
    <row r="14" spans="1:10" x14ac:dyDescent="0.25">
      <c r="A14" t="s">
        <v>3</v>
      </c>
      <c r="B14" s="2">
        <f>3913+1092+44</f>
        <v>5049</v>
      </c>
      <c r="C14" s="8">
        <f>B14/B16</f>
        <v>0.18198529411764705</v>
      </c>
    </row>
    <row r="15" spans="1:10" x14ac:dyDescent="0.25">
      <c r="A15" t="s">
        <v>4</v>
      </c>
      <c r="B15" s="2">
        <v>9880</v>
      </c>
      <c r="C15" s="8">
        <f>B15/B16</f>
        <v>0.35611303344867357</v>
      </c>
    </row>
    <row r="16" spans="1:10" x14ac:dyDescent="0.25">
      <c r="A16" s="1" t="s">
        <v>5</v>
      </c>
      <c r="B16" s="3">
        <f>SUM(B12:B15)</f>
        <v>27744</v>
      </c>
      <c r="D16" s="10"/>
      <c r="E16" s="10"/>
      <c r="F16" s="10"/>
      <c r="G16" s="10"/>
      <c r="H16" s="10"/>
      <c r="I16" s="10"/>
      <c r="J16" s="10"/>
    </row>
    <row r="20" spans="1:5" x14ac:dyDescent="0.25">
      <c r="A20" t="s">
        <v>13</v>
      </c>
      <c r="B20" s="9">
        <v>2.7E-2</v>
      </c>
    </row>
    <row r="21" spans="1:5" x14ac:dyDescent="0.25">
      <c r="A21" t="s">
        <v>2</v>
      </c>
      <c r="B21" s="9">
        <v>0.435</v>
      </c>
    </row>
    <row r="22" spans="1:5" x14ac:dyDescent="0.25">
      <c r="A22" t="s">
        <v>3</v>
      </c>
      <c r="B22" s="9">
        <v>0.182</v>
      </c>
    </row>
    <row r="23" spans="1:5" x14ac:dyDescent="0.25">
      <c r="A23" t="s">
        <v>4</v>
      </c>
      <c r="B23" s="9">
        <v>0.35599999999999998</v>
      </c>
    </row>
    <row r="24" spans="1:5" x14ac:dyDescent="0.25">
      <c r="E24" s="10" t="s">
        <v>9</v>
      </c>
    </row>
  </sheetData>
  <pageMargins left="0.7" right="0.7" top="0.75" bottom="0.75" header="0.3" footer="0.3"/>
  <pageSetup paperSize="9" scale="94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workbookViewId="0">
      <selection activeCell="N28" sqref="N28"/>
    </sheetView>
  </sheetViews>
  <sheetFormatPr defaultRowHeight="15" x14ac:dyDescent="0.25"/>
  <cols>
    <col min="1" max="1" width="14.28515625" bestFit="1" customWidth="1"/>
    <col min="2" max="7" width="11.140625" bestFit="1" customWidth="1"/>
  </cols>
  <sheetData>
    <row r="1" spans="1:7" x14ac:dyDescent="0.25">
      <c r="A1" s="4"/>
      <c r="B1" s="4">
        <v>2009</v>
      </c>
      <c r="C1" s="4">
        <v>2010</v>
      </c>
      <c r="D1" s="4">
        <v>2011</v>
      </c>
      <c r="E1" s="4">
        <v>2012</v>
      </c>
      <c r="F1" s="4">
        <v>2013</v>
      </c>
      <c r="G1" s="4">
        <v>2014</v>
      </c>
    </row>
    <row r="2" spans="1:7" x14ac:dyDescent="0.25">
      <c r="A2" s="4" t="s">
        <v>6</v>
      </c>
      <c r="B2" s="5">
        <v>23966.027605649011</v>
      </c>
      <c r="C2" s="5">
        <v>27771.085527812993</v>
      </c>
      <c r="D2" s="5">
        <v>24737.332735964999</v>
      </c>
      <c r="E2" s="5">
        <v>23636.432408793997</v>
      </c>
      <c r="F2" s="5">
        <v>25840.010743636998</v>
      </c>
      <c r="G2" s="5">
        <v>28261.173215447005</v>
      </c>
    </row>
    <row r="3" spans="1:7" x14ac:dyDescent="0.25">
      <c r="A3" s="4" t="s">
        <v>7</v>
      </c>
      <c r="B3" s="5">
        <v>15.099000000000004</v>
      </c>
      <c r="C3" s="5">
        <v>90.370000375999979</v>
      </c>
      <c r="D3" s="5">
        <v>49.526698521</v>
      </c>
      <c r="E3" s="5">
        <v>68.601796306999972</v>
      </c>
      <c r="F3" s="5">
        <v>56.10258905000002</v>
      </c>
      <c r="G3" s="5">
        <v>81.091111937000008</v>
      </c>
    </row>
    <row r="4" spans="1:7" x14ac:dyDescent="0.25">
      <c r="A4" s="4"/>
      <c r="B4" s="4"/>
      <c r="C4" s="4"/>
      <c r="D4" s="4"/>
      <c r="E4" s="4"/>
      <c r="F4" s="4"/>
      <c r="G4" s="4"/>
    </row>
    <row r="5" spans="1:7" x14ac:dyDescent="0.25">
      <c r="A5" s="6" t="s">
        <v>8</v>
      </c>
      <c r="B5" s="7">
        <f>B2+B3</f>
        <v>23981.126605649009</v>
      </c>
      <c r="C5" s="7">
        <f t="shared" ref="C5:G5" si="0">C2+C3</f>
        <v>27861.455528188992</v>
      </c>
      <c r="D5" s="7">
        <f t="shared" si="0"/>
        <v>24786.859434485999</v>
      </c>
      <c r="E5" s="7">
        <f t="shared" si="0"/>
        <v>23705.034205100997</v>
      </c>
      <c r="F5" s="7">
        <f t="shared" si="0"/>
        <v>25896.113332686997</v>
      </c>
      <c r="G5" s="7">
        <f t="shared" si="0"/>
        <v>28342.264327384004</v>
      </c>
    </row>
  </sheetData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epa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Fiona McCoole</dc:creator>
  <cp:lastModifiedBy>FMcC</cp:lastModifiedBy>
  <cp:lastPrinted>2017-01-09T11:08:30Z</cp:lastPrinted>
  <dcterms:created xsi:type="dcterms:W3CDTF">2016-09-02T05:57:21Z</dcterms:created>
  <dcterms:modified xsi:type="dcterms:W3CDTF">2017-01-09T18:13:57Z</dcterms:modified>
</cp:coreProperties>
</file>